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iro\Documents\pagina trasparencia asuntos locales\Caso Oci\"/>
    </mc:Choice>
  </mc:AlternateContent>
  <bookViews>
    <workbookView xWindow="0" yWindow="0" windowWidth="15150" windowHeight="11280" activeTab="2"/>
  </bookViews>
  <sheets>
    <sheet name="111" sheetId="15" r:id="rId1"/>
    <sheet name="9°Informe PMA V.2 (30-09-2023" sheetId="17" state="hidden" r:id="rId2"/>
    <sheet name="10°Informe PMA V.2 (31-03-2024)" sheetId="19"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19" l="1"/>
  <c r="O12" i="17"/>
  <c r="B7" i="15" l="1"/>
  <c r="D4" i="15"/>
  <c r="D5" i="15" s="1"/>
  <c r="A4" i="15"/>
  <c r="A5" i="15" s="1"/>
  <c r="F4" i="15" l="1"/>
</calcChain>
</file>

<file path=xl/comments1.xml><?xml version="1.0" encoding="utf-8"?>
<comments xmlns="http://schemas.openxmlformats.org/spreadsheetml/2006/main">
  <authors>
    <author>Luis Carlos Parra A</author>
    <author>lhernandez</author>
    <author>HERNAN ALONSO RODRIGUEZ MORA</author>
    <author>Maria Elvira Zea</author>
  </authors>
  <commentList>
    <comment ref="A10" authorId="0" shapeId="0">
      <text>
        <r>
          <rPr>
            <b/>
            <sz val="9"/>
            <color indexed="81"/>
            <rFont val="Tahoma"/>
            <family val="2"/>
          </rPr>
          <t xml:space="preserve">Número consecutivo asignado a cada hallazgo
</t>
        </r>
      </text>
    </comment>
    <comment ref="B10" authorId="0" shapeId="0">
      <text>
        <r>
          <rPr>
            <b/>
            <sz val="10"/>
            <color indexed="81"/>
            <rFont val="Tahoma"/>
            <family val="2"/>
          </rPr>
          <t>Título de los hallazgos archivísticos</t>
        </r>
      </text>
    </comment>
    <comment ref="C10" authorId="1" shapeId="0">
      <text>
        <r>
          <rPr>
            <b/>
            <sz val="10"/>
            <color indexed="81"/>
            <rFont val="Tahoma"/>
            <family val="2"/>
          </rPr>
          <t>Cada una de las actividades propuestas</t>
        </r>
      </text>
    </comment>
    <comment ref="D10" authorId="0" shapeId="0">
      <text>
        <r>
          <rPr>
            <b/>
            <sz val="11"/>
            <color indexed="81"/>
            <rFont val="Tahoma"/>
            <family val="2"/>
          </rPr>
          <t>Se registra el ítem determinado para cada acción el cual corresponde a las actividades propuestas</t>
        </r>
      </text>
    </comment>
    <comment ref="F10" authorId="0" shapeId="0">
      <text>
        <r>
          <rPr>
            <b/>
            <sz val="10"/>
            <color indexed="81"/>
            <rFont val="Tahoma"/>
            <family val="2"/>
          </rPr>
          <t>La descripción de las metas que se pretender realizar para alcanzar el objetivo</t>
        </r>
      </text>
    </comment>
    <comment ref="J10" authorId="0" shapeId="0">
      <text>
        <r>
          <rPr>
            <b/>
            <sz val="10"/>
            <color indexed="81"/>
            <rFont val="Tahoma"/>
            <family val="2"/>
          </rPr>
          <t>Casilla con fórmula, el cual resulta del total de semanas ejecutadas del proyecto</t>
        </r>
      </text>
    </comment>
    <comment ref="K10" authorId="0" shapeId="0">
      <text>
        <r>
          <rPr>
            <b/>
            <sz val="10"/>
            <color indexed="81"/>
            <rFont val="Tahoma"/>
            <family val="2"/>
          </rPr>
          <t>Casilla con formula, refleja el avance para cada una de las metas</t>
        </r>
        <r>
          <rPr>
            <sz val="9"/>
            <color indexed="81"/>
            <rFont val="Tahoma"/>
            <family val="2"/>
          </rPr>
          <t xml:space="preserve">
</t>
        </r>
      </text>
    </comment>
    <comment ref="N10" authorId="0" shapeId="0">
      <text>
        <r>
          <rPr>
            <b/>
            <sz val="10"/>
            <color indexed="81"/>
            <rFont val="Tahoma"/>
            <family val="2"/>
          </rPr>
          <t>Casilla con formula, refleja el avance para cada una de las metas</t>
        </r>
        <r>
          <rPr>
            <sz val="9"/>
            <color indexed="81"/>
            <rFont val="Tahoma"/>
            <family val="2"/>
          </rPr>
          <t xml:space="preserve">
</t>
        </r>
      </text>
    </comment>
    <comment ref="O10" authorId="0" shapeId="0">
      <text>
        <r>
          <rPr>
            <b/>
            <sz val="10"/>
            <color indexed="81"/>
            <rFont val="Tahoma"/>
            <family val="2"/>
          </rPr>
          <t>Casilla con formula, refleja el avance para cada una de las metas</t>
        </r>
        <r>
          <rPr>
            <sz val="9"/>
            <color indexed="81"/>
            <rFont val="Tahoma"/>
            <family val="2"/>
          </rPr>
          <t xml:space="preserve">
</t>
        </r>
      </text>
    </comment>
    <comment ref="P10"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Q10" authorId="0" shapeId="0">
      <text>
        <r>
          <rPr>
            <b/>
            <sz val="10"/>
            <color indexed="81"/>
            <rFont val="Tahoma"/>
            <family val="2"/>
          </rPr>
          <t xml:space="preserve">Casilla con formula automática, la cual registra el porcentaje de avance del objetivo
</t>
        </r>
      </text>
    </comment>
    <comment ref="R10" authorId="0" shapeId="0">
      <text>
        <r>
          <rPr>
            <b/>
            <sz val="11"/>
            <color indexed="81"/>
            <rFont val="Tahoma"/>
            <family val="2"/>
          </rPr>
          <t xml:space="preserve">Registrar los avances ejecutados a la fecha. </t>
        </r>
        <r>
          <rPr>
            <b/>
            <sz val="9"/>
            <color indexed="81"/>
            <rFont val="Tahoma"/>
            <family val="2"/>
          </rPr>
          <t xml:space="preserve">
</t>
        </r>
      </text>
    </comment>
    <comment ref="S10" authorId="0" shapeId="0">
      <text>
        <r>
          <rPr>
            <b/>
            <sz val="11"/>
            <color indexed="81"/>
            <rFont val="Tahoma"/>
            <family val="2"/>
          </rPr>
          <t xml:space="preserve">El nombre de las Áreas y personas responsables para el cumplimiento de cada objetivo
</t>
        </r>
      </text>
    </comment>
    <comment ref="T10" authorId="2" shapeId="0">
      <text>
        <r>
          <rPr>
            <b/>
            <sz val="9"/>
            <color indexed="81"/>
            <rFont val="Tahoma"/>
            <family val="2"/>
          </rPr>
          <t>Se registra la información relativa a los soportes que evidencian el cierre del hallazgo (fotos, videos, documentos, etc.)</t>
        </r>
      </text>
    </comment>
    <comment ref="U10" authorId="3" shapeId="0">
      <text>
        <r>
          <rPr>
            <sz val="9"/>
            <color indexed="81"/>
            <rFont val="Tahoma"/>
            <family val="2"/>
          </rPr>
          <t xml:space="preserve">Dejar las observaciones frente al cumplimiento y efectividad de las tareas implementadas. 
</t>
        </r>
      </text>
    </comment>
    <comment ref="W10" authorId="2" shapeId="0">
      <text>
        <r>
          <rPr>
            <b/>
            <sz val="9"/>
            <color indexed="81"/>
            <rFont val="Tahoma"/>
            <family val="2"/>
          </rPr>
          <t xml:space="preserve">Fecha en que se cierra completamente el hallazgo
</t>
        </r>
      </text>
    </comment>
    <comment ref="X10" authorId="2" shapeId="0">
      <text>
        <r>
          <rPr>
            <b/>
            <sz val="9"/>
            <color indexed="81"/>
            <rFont val="Tahoma"/>
            <family val="2"/>
          </rPr>
          <t>Número de radicado con el cual la entidad realiza el cierre del hallazgo</t>
        </r>
      </text>
    </comment>
    <comment ref="H11" authorId="0" shapeId="0">
      <text>
        <r>
          <rPr>
            <b/>
            <sz val="9"/>
            <color indexed="81"/>
            <rFont val="Tahoma"/>
            <family val="2"/>
          </rPr>
          <t>Fecha de inicio de actividades para alcanzar la   meta</t>
        </r>
      </text>
    </comment>
    <comment ref="I11" authorId="0" shapeId="0">
      <text>
        <r>
          <rPr>
            <b/>
            <sz val="10"/>
            <color indexed="81"/>
            <rFont val="Tahoma"/>
            <family val="2"/>
          </rPr>
          <t>Fecha en que se culmina la meta</t>
        </r>
        <r>
          <rPr>
            <b/>
            <sz val="9"/>
            <color indexed="81"/>
            <rFont val="Tahoma"/>
            <family val="2"/>
          </rPr>
          <t xml:space="preserve">
</t>
        </r>
      </text>
    </comment>
  </commentList>
</comments>
</file>

<file path=xl/comments2.xml><?xml version="1.0" encoding="utf-8"?>
<comments xmlns="http://schemas.openxmlformats.org/spreadsheetml/2006/main">
  <authors>
    <author>Luis Carlos Parra A</author>
    <author>lhernandez</author>
    <author>HERNAN ALONSO RODRIGUEZ MORA</author>
    <author>Maria Elvira Zea</author>
  </authors>
  <commentList>
    <comment ref="A10" authorId="0" shapeId="0">
      <text>
        <r>
          <rPr>
            <b/>
            <sz val="9"/>
            <color indexed="81"/>
            <rFont val="Tahoma"/>
            <family val="2"/>
          </rPr>
          <t xml:space="preserve">Número consecutivo asignado a cada hallazgo
</t>
        </r>
      </text>
    </comment>
    <comment ref="B10" authorId="0" shapeId="0">
      <text>
        <r>
          <rPr>
            <b/>
            <sz val="10"/>
            <color indexed="81"/>
            <rFont val="Tahoma"/>
            <family val="2"/>
          </rPr>
          <t>Título de los hallazgos archivísticos</t>
        </r>
      </text>
    </comment>
    <comment ref="C10" authorId="1" shapeId="0">
      <text>
        <r>
          <rPr>
            <b/>
            <sz val="10"/>
            <color indexed="81"/>
            <rFont val="Tahoma"/>
            <family val="2"/>
          </rPr>
          <t>Cada una de las actividades propuestas</t>
        </r>
      </text>
    </comment>
    <comment ref="D10" authorId="0" shapeId="0">
      <text>
        <r>
          <rPr>
            <b/>
            <sz val="11"/>
            <color indexed="81"/>
            <rFont val="Tahoma"/>
            <family val="2"/>
          </rPr>
          <t>Se registra el ítem determinado para cada acción el cual corresponde a las actividades propuestas</t>
        </r>
      </text>
    </comment>
    <comment ref="F10" authorId="0" shapeId="0">
      <text>
        <r>
          <rPr>
            <b/>
            <sz val="10"/>
            <color indexed="81"/>
            <rFont val="Tahoma"/>
            <family val="2"/>
          </rPr>
          <t>La descripción de las metas que se pretender realizar para alcanzar el objetivo</t>
        </r>
      </text>
    </comment>
    <comment ref="J10" authorId="0" shapeId="0">
      <text>
        <r>
          <rPr>
            <b/>
            <sz val="10"/>
            <color indexed="81"/>
            <rFont val="Tahoma"/>
            <family val="2"/>
          </rPr>
          <t>Casilla con fórmula, el cual resulta del total de semanas ejecutadas del proyecto</t>
        </r>
      </text>
    </comment>
    <comment ref="K10" authorId="0" shapeId="0">
      <text>
        <r>
          <rPr>
            <b/>
            <sz val="10"/>
            <color indexed="81"/>
            <rFont val="Tahoma"/>
            <family val="2"/>
          </rPr>
          <t>Casilla con formula, refleja el avance para cada una de las metas</t>
        </r>
        <r>
          <rPr>
            <sz val="9"/>
            <color indexed="81"/>
            <rFont val="Tahoma"/>
            <family val="2"/>
          </rPr>
          <t xml:space="preserve">
</t>
        </r>
      </text>
    </comment>
    <comment ref="N10" authorId="0" shapeId="0">
      <text>
        <r>
          <rPr>
            <b/>
            <sz val="10"/>
            <color indexed="81"/>
            <rFont val="Tahoma"/>
            <family val="2"/>
          </rPr>
          <t>Casilla con formula, refleja el avance para cada una de las metas</t>
        </r>
        <r>
          <rPr>
            <sz val="9"/>
            <color indexed="81"/>
            <rFont val="Tahoma"/>
            <family val="2"/>
          </rPr>
          <t xml:space="preserve">
</t>
        </r>
      </text>
    </comment>
    <comment ref="O10" authorId="0" shapeId="0">
      <text>
        <r>
          <rPr>
            <b/>
            <sz val="10"/>
            <color indexed="81"/>
            <rFont val="Tahoma"/>
            <family val="2"/>
          </rPr>
          <t>Casilla con formula, refleja el avance para cada una de las metas</t>
        </r>
        <r>
          <rPr>
            <sz val="9"/>
            <color indexed="81"/>
            <rFont val="Tahoma"/>
            <family val="2"/>
          </rPr>
          <t xml:space="preserve">
</t>
        </r>
      </text>
    </comment>
    <comment ref="P10"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Q10" authorId="0" shapeId="0">
      <text>
        <r>
          <rPr>
            <b/>
            <sz val="10"/>
            <color indexed="81"/>
            <rFont val="Tahoma"/>
            <family val="2"/>
          </rPr>
          <t xml:space="preserve">Casilla con formula automática, la cual registra el porcentaje de avance del objetivo
</t>
        </r>
      </text>
    </comment>
    <comment ref="R10" authorId="0" shapeId="0">
      <text>
        <r>
          <rPr>
            <b/>
            <sz val="11"/>
            <color indexed="81"/>
            <rFont val="Tahoma"/>
            <family val="2"/>
          </rPr>
          <t xml:space="preserve">Registrar los avances ejecutados a la fecha. </t>
        </r>
        <r>
          <rPr>
            <b/>
            <sz val="9"/>
            <color indexed="81"/>
            <rFont val="Tahoma"/>
            <family val="2"/>
          </rPr>
          <t xml:space="preserve">
</t>
        </r>
      </text>
    </comment>
    <comment ref="S10" authorId="0" shapeId="0">
      <text>
        <r>
          <rPr>
            <b/>
            <sz val="11"/>
            <color indexed="81"/>
            <rFont val="Tahoma"/>
            <family val="2"/>
          </rPr>
          <t xml:space="preserve">El nombre de las Áreas y personas responsables para el cumplimiento de cada objetivo
</t>
        </r>
      </text>
    </comment>
    <comment ref="T10" authorId="2" shapeId="0">
      <text>
        <r>
          <rPr>
            <b/>
            <sz val="9"/>
            <color indexed="81"/>
            <rFont val="Tahoma"/>
            <family val="2"/>
          </rPr>
          <t>Se registra la información relativa a los soportes que evidencian el cierre del hallazgo (fotos, videos, documentos, etc.)</t>
        </r>
      </text>
    </comment>
    <comment ref="U10" authorId="3" shapeId="0">
      <text>
        <r>
          <rPr>
            <sz val="9"/>
            <color indexed="81"/>
            <rFont val="Tahoma"/>
            <family val="2"/>
          </rPr>
          <t xml:space="preserve">Dejar las observaciones frente al cumplimiento y efectividad de las tareas implementadas. 
</t>
        </r>
      </text>
    </comment>
    <comment ref="W10" authorId="2" shapeId="0">
      <text>
        <r>
          <rPr>
            <b/>
            <sz val="9"/>
            <color indexed="81"/>
            <rFont val="Tahoma"/>
            <family val="2"/>
          </rPr>
          <t xml:space="preserve">Fecha en que se cierra completamente el hallazgo
</t>
        </r>
      </text>
    </comment>
    <comment ref="X10" authorId="2" shapeId="0">
      <text>
        <r>
          <rPr>
            <b/>
            <sz val="9"/>
            <color indexed="81"/>
            <rFont val="Tahoma"/>
            <family val="2"/>
          </rPr>
          <t>Número de radicado con el cual la entidad realiza el cierre del hallazgo</t>
        </r>
      </text>
    </comment>
    <comment ref="H11" authorId="0" shapeId="0">
      <text>
        <r>
          <rPr>
            <b/>
            <sz val="9"/>
            <color indexed="81"/>
            <rFont val="Tahoma"/>
            <family val="2"/>
          </rPr>
          <t>Fecha de inicio de actividades para alcanzar la   meta</t>
        </r>
      </text>
    </comment>
    <comment ref="I11" authorId="0" shapeId="0">
      <text>
        <r>
          <rPr>
            <b/>
            <sz val="10"/>
            <color indexed="81"/>
            <rFont val="Tahoma"/>
            <family val="2"/>
          </rPr>
          <t>Fecha en que se culmina la meta</t>
        </r>
        <r>
          <rPr>
            <b/>
            <sz val="9"/>
            <color indexed="81"/>
            <rFont val="Tahoma"/>
            <family val="2"/>
          </rPr>
          <t xml:space="preserve">
</t>
        </r>
      </text>
    </comment>
  </commentList>
</comments>
</file>

<file path=xl/sharedStrings.xml><?xml version="1.0" encoding="utf-8"?>
<sst xmlns="http://schemas.openxmlformats.org/spreadsheetml/2006/main" count="127" uniqueCount="79">
  <si>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</si>
  <si>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</si>
  <si>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</si>
  <si>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</si>
  <si>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</si>
  <si>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</si>
  <si>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</si>
  <si>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</si>
  <si>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</si>
  <si>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NO. DE ACCIÓN</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</si>
  <si>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</si>
  <si>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</si>
  <si>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</si>
  <si>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</si>
  <si>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</si>
  <si>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</si>
  <si>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</si>
  <si>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</si>
  <si>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</si>
  <si>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</si>
  <si>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</si>
  <si>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</si>
  <si>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</si>
  <si>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</si>
  <si>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</si>
  <si>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ACCIÓN NO. 2</t>
  </si>
  <si>
    <t>OBSERVACIONES OFICINA DE CONTROL INTERNO</t>
  </si>
  <si>
    <t>Seguimiento AGN</t>
  </si>
  <si>
    <t>Seguimiento Control Interno</t>
  </si>
  <si>
    <t>Plan de Mejoramiento</t>
  </si>
  <si>
    <t>OBSERVACIONES</t>
  </si>
  <si>
    <t>Fecha y número de Acta de aprobación del PMA</t>
  </si>
  <si>
    <t>Dar cumplimiento                                          Artículo 11 de la Ley 594 de 2000                                                                             Acuerdo No 02 de 2004                                                                                                                                                                                                                                                                                                                                                                    La Entidad debe organizar los archivos de conformidad con el Acuerdo 05 de 2013.</t>
  </si>
  <si>
    <t>INSTITUTO DISTRITAL DE RECREACIÓN Y DEPORTE  -IDRD</t>
  </si>
  <si>
    <t>SECRETARIA GENERAL</t>
  </si>
  <si>
    <t>860061099-1</t>
  </si>
  <si>
    <t>PLAN DE MEJORAMIENTO ARCHIVÍSTICO</t>
  </si>
  <si>
    <t>Versión: 02</t>
  </si>
  <si>
    <t>Responsable Archivo y Correspondencia</t>
  </si>
  <si>
    <t xml:space="preserve">PORCENTAJE DE AVANCE DE LAS TAREAS </t>
  </si>
  <si>
    <t xml:space="preserve">PORCENTAJE DE AVANCE DE LAS TAREAS - ACUMULADO </t>
  </si>
  <si>
    <t xml:space="preserve">INICIO </t>
  </si>
  <si>
    <t>FINAL</t>
  </si>
  <si>
    <t>28 de Marzo de 2019 - Acta Comité de Archivo No.1</t>
  </si>
  <si>
    <t>Avance Semestral</t>
  </si>
  <si>
    <t>INFORME DE SEGUIMIENTO Y FECHA</t>
  </si>
  <si>
    <t>BLANCA INES DURAN HERNANDEZ</t>
  </si>
  <si>
    <t>SANDRA OFELIA JABER MARTINEZ</t>
  </si>
  <si>
    <t xml:space="preserve">Las Tablas de Valoración Documental se encuentran nuevamente en ajustes para la convalidación ante el Archivo de Bogota, con el fin de dar cumplimiento a las tareas pendientes y subsanar el hallazgo. </t>
  </si>
  <si>
    <r>
      <t xml:space="preserve">5. </t>
    </r>
    <r>
      <rPr>
        <b/>
        <sz val="10"/>
        <rFont val="Arial"/>
        <family val="2"/>
      </rPr>
      <t>Conformación de los Archivos Públicos.</t>
    </r>
    <r>
      <rPr>
        <sz val="10"/>
        <rFont val="Arial"/>
        <family val="2"/>
      </rPr>
      <t xml:space="preserve">                                                                     La Entidad no ha elaborado las Tablas de Valoración Documental,  para la organización del fondo documental acumulado</t>
    </r>
  </si>
  <si>
    <t xml:space="preserve">
31/03/2023
</t>
  </si>
  <si>
    <t xml:space="preserve">
30/09/2023
</t>
  </si>
  <si>
    <t>Informe No.9  
30/09/2023</t>
  </si>
  <si>
    <t>Elaboración de las Tablas de Valoración Documental y sus anexos  - Fondo - Instituto Distrital de Recreación y Deporte - IDRD.</t>
  </si>
  <si>
    <t>1. Certificado y acto administrativo que certifique la convalidación de las TVD del fondo perteneciente al IDRD.
2. Enlace de publicación de las TVD en la página web de la entidad. IDRD. 
3. Certificación RUSD</t>
  </si>
  <si>
    <t>* La Entidad presento para aprobación las tablas de Valoración Documental del fondo del IDRD en el Comité Institucional de Gestión y Desempeño; revisados los archivos remitidos en la citación del 7/06/2023 a través de correo electrónico, se observó que se aprobaron los ajustes a las Tablas de Valoración Documental, por 10 de los 12 miembros que asistieron con derecho a voto. 
Por medio del Oficio con Radicado IDRD No. 20232100136141 del 14/06/2023, la entidad envió al Consejo Distrital de Archivos de Bogotá D.C, las Tablas de Valoración Documental del Instituto Distrital de Recreación y Deporte – IDRD, para continuar la evaluación técnica y posterior convalidación, ajustadas de acuerdo con el concepto técnico emitido por el Consejo el 14 de marzo del corriente.
Opción1: https://acortar.link/P9dOjd
Opción 2: https://drive.google.com/drive/folders/1xvIh-kcSIUxNX3ssIMWivlvhKRobYtLJ?usp=sharing</t>
  </si>
  <si>
    <t xml:space="preserve">3. Oficio de envío_Rad 20232000093471 del 28/04/2023.
4. Comunicación Alcaldía Mayor- Respuesta prorroga 2-2023-12357 del 04/05/2023.
</t>
  </si>
  <si>
    <t xml:space="preserve">
5. Acta de Comité Institucional de Gestión y Desempeño del 07/06/2023.
6. Oficio de envío Rad 20232100136141 del 14/06/2023,</t>
  </si>
  <si>
    <t>7. Comunicación Alcaldia Mayor- Convoca Mesa sustentación. 2-2023-25781 del 20/09/2023.
8.Oficio de envío_Radicado IDRD No. 20232000222371 del 22-09-2023.</t>
  </si>
  <si>
    <t>De acuerdo con el seguimiento realizado por la Oficina de Control Interno, se evidenció a la fecha de corte de esté seguimiento 30/09/2023 lo siguiente: 
Las TVD fueron presentadas al Consejo Distrital de Archivos de Bogotá para su convalidación mediante Radicado IDRD No. 20222100251831del 21/11/2022, donde posteriormente, el ente rector emite concepto técnico de revisión del instrumento, donde comunica a la entidad “remito el concepto técnico de revisión del instrumento técnico de archivo, solicitando que en consonancia con lo señalado en el artículo 15 del Acuerdo 004 de 2019 expedido por el Archivo General de la Nación, la Entidad proceda a efectuar los ajustes solicitados dentro de los treinta (30) días siguientes al recibo de esta comunicación y remitir nuevamente a esta instancia el instrumento  de archivo con todos sus soportes y anexos para proceder a su evaluación”.</t>
  </si>
  <si>
    <t>En consecuencia, el IDRD llevo a cabo el Comité Institucional de Gestión de Desempeño el 07/06/2023., en el que se presentaron las TVD con los ajustes solicitados, las cuales fueron aprobadas, y posteriormente remitidas al Consejo Distrital de Archivos de Bogotá, mediante Radicado IDRD 20232100136141 del 14/06/2023, para su convalidación, dando cumplimiento al tiempo establecido para la presentación de los ajustes.</t>
  </si>
  <si>
    <t xml:space="preserve">En razón a lo anterior, la entidad solicitó prórroga al Consejo Distrital de Archivos de Bogotá, mediante Radicado No. IDRD No. 232000093471 del 28/04/2023, para la presentación de los ajustes a la tabla de valoración documental – TVD; Para lo cual el Consejo Distrital de Archivos de Bogotá emite respuesta otorgando prórroga por (30) treinta días hábiles para presentar ajustes, dando como tiempo máximo hasta el 14/06/2023. </t>
  </si>
  <si>
    <r>
      <t xml:space="preserve">Por medio del Radicado 2-2023-25781 del 20/09/2023 de la Alcaldía Mayor de Bogotá y IDRD 20232100323762, el Consejo Distrital de Archivos de Bogotá convoca a la entidad a mesa de sustentación de la TVD del IDRD, de manera presencial para el día 25/09/2023; y mediante Radicado IDRD No. 20232000222371 del 22-09-2023, la entidad solicitó aplazamiento y modificación de fecha para la sustentación, con la finalidad de garantizar la asistencia del directivo que tiene a cargo la responsabilidad institucional del proceso de gestión documental, para el día 29 de septiembre. solicitud que fue aceptada y comunicada de manera telefónica al proceso de Gestión Documental.
En virtud de lo anterior, el Instrumento Archivístico TVD, se encuentra a la espera de la decisión que emita el ente rector respecto de las TVD, de acuerdo a los resultados resultantes de la convocatoria a la Mesa Técnica de sustentación.
</t>
    </r>
    <r>
      <rPr>
        <b/>
        <sz val="11"/>
        <rFont val="Arial"/>
        <family val="2"/>
      </rPr>
      <t>Dentro de las acciones de mejora se relacionan:</t>
    </r>
    <r>
      <rPr>
        <sz val="11"/>
        <rFont val="Arial"/>
        <family val="2"/>
      </rPr>
      <t xml:space="preserve">
1. El proceso de Gestión Documental como responsable del Plan de Mejoramiento Archivístico, le corresponde efectuar el diligenciamiento semestral de seguimiento (Columnas desde L hasta T), al encontrarse en la 2da. Línea de defensa, para ello es necesario tener en cuenta la Guía general para el diligenciamiento y seguimiento de los planes de mejoramiento archivístico del AGN, y/o el lineamiento establecido. 
2. Recopilar cada uno de los seguimientos del Plan de Mejoramiento Archivístico - PMA, presentados al AGN desde su inicio hasta la fecha.
3. Solicitar al AGN, los documentos que comprueben las fechas finales concedidas de acuerdo a las prórrogas solicitadas por la entidad y que no tienen respuesta puntual.</t>
    </r>
  </si>
  <si>
    <t>* Con Oficio Nro_ Rad: 2-2023-7816” del 14-03-2023, la ALCALDÍA MAYOR DE BOGOTÁ D.C, remite el concepto técnico del Consejo Distrital de Archivos de Bogotá, D.C. sobre la verificación de la Tabla de Valoración Documental del Instituto Distrital de Recreación y Deporte. Referenciado: 1-2022-33367. 
Anexos: concepto técnico lista de verificación de la tabla de valoración.</t>
  </si>
  <si>
    <t xml:space="preserve">* Por medio del Oficio con Radicado IDRD No. 20232000093471 del 28/04/2023, la entidad envió al Consejo Distrital de Archivos de Bogotá D.C, solicitud de prórroga para la presentación de ajustes de la Tabla de Valoración Documental (TVD), del Instituto Distrital de Recreación y Deporte, Radicado IDRD 20232100101952 (radicado Secretaría General de la Alcaldía Mayor de Bogotá 2-2023-7816).
Con Oficio Nro_ Rad: 2-2023-12357 del 04/05/2023, ALCALDÍA MAYOR DE BOGOTÁ D.C, remite la respuesta de prorroga del Consejo Distrital de Archivos de Bogotá D.C. </t>
  </si>
  <si>
    <t>* Con Oficio Radicado 2-2023-25781 del 20/09/2023 de la Alcaldía Mayor de Bogotá y IDRD 20232100323762, el Consejo Distrital de Archivos de Bogotá convoca a la entidad a mesa de sustentación de la TVD. y por medio del Radicado IDRD No. 20232000222371 del 22-09-2023, la entidad pide aplazamiento a la fecha de sustentación.</t>
  </si>
  <si>
    <t xml:space="preserve">1.ComunicacionAlcaldía Mayor- Concepto tecnico 20232100101952.
2.Anexo_Concepto Tecnico - 120232100101952 </t>
  </si>
  <si>
    <t>DANIEL GARCIA CAÑON</t>
  </si>
  <si>
    <t>GABRIEL ERNESTO LAGOS MEDINA</t>
  </si>
  <si>
    <t xml:space="preserve">
2023/09/30
</t>
  </si>
  <si>
    <t>Mediante Radicado No 2024210045962 del 09/02/2024  se recibio -CONVOCATORIA MESA DE SUSTENTACIÓN DE LA TABLA DE VALORACIÓN DOCUMENTAL DEL INSTITUTO DISTRITAL DE RECREACIÓN Y DEPORTE
Referenciado: 1-2023-33970</t>
  </si>
  <si>
    <t>Listado de asistencia mesa técnica reazliada el 19/02/2024 en las instalaciones del ADB; a partir de esta sustentacion el Instituto se encuentra en espera  de la respuesta del Consejo Distrital de Archivo-Arvchivo de Bogota, nuevamente.</t>
  </si>
  <si>
    <t>Radicado No 2024210045962 del 09/02/2024  Convocatoria Mesa Técnica</t>
  </si>
  <si>
    <t>Listado de asistencia a la mesa técnica el 19-02-2024</t>
  </si>
  <si>
    <t xml:space="preserve">De acuerdo con el seguimiento realizado por la Oficina de Control Interno, se evidenció a la fecha de corte de esté seguimiento 31/03/2024 lo siguiente: 
El Consejo Distrital de Archivos de Bogotá, con comunicación Radicado No. 2-2024-5002 del 09/02/2024 de la Alcaldía Mayor de Bogotá; y Radicado IDRD No. 20242100045962 del 09/02/2024, informa que se da inicio a la “CONVOCATORIA MESA DE SUSTENTACIÓN DE LA TABLA DE VALORACIÓN DOCUMENTAL DEL INSTITUTO DISTRITAL DE RECREACIÓN Y DEPORTE. Referenciado: 1-2023-33970”.
Donde aclara que en el espacio de trabajo (mesa de sustentación), se llevara a cabo la revisión del  instrumento de archivo, el día 19/02/2024 en la Dirección Distrital de Archivo de Bogotá.
</t>
  </si>
  <si>
    <t>Informe No.10  
31/03/2024</t>
  </si>
  <si>
    <r>
      <t xml:space="preserve">5. </t>
    </r>
    <r>
      <rPr>
        <b/>
        <sz val="10"/>
        <rFont val="Arial"/>
        <family val="2"/>
      </rPr>
      <t>Conformación de los Archivos              Públicos</t>
    </r>
    <r>
      <rPr>
        <sz val="10"/>
        <rFont val="Arial"/>
        <family val="2"/>
      </rPr>
      <t xml:space="preserve">                                  La Entidad no ha elaborado las Tablas de Valoración Documental,  para la organización del fondo documental acumulado</t>
    </r>
  </si>
  <si>
    <t>Dar cumplimiento                                          Artículo 11 de la Ley 594 de 2000                                                                  Acuerdo No 02 de 2004                                                                                                                                                                                                                                                                      La Entidad debe organizar los archivos de conformidad con el Acuerdo 05 de 2013.</t>
  </si>
  <si>
    <t xml:space="preserve">Se constató por parte de la entidad, la asistencia por parte del Secretario General y el equipo interdisciplinario a la mesa de sustentación del 19/02/2024. 
A partir de esta sustentación, la entidad se encuentra en espera de la respuesta que emita nuevamente el Consejo Distrital de Archivo de Bogotá respecto de las TVD, de acuerdo a los resultados resultantes de la convocatoria a la Mesa Técnica; en consecuencia, con corte a 31/03/2024, el Instrumento Archivístico TVD, no ha sido convalidado.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</si>
</sst>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6" x14ac:knownFonts="1">
    <font>
      <sz val="11"/>
      <color theme="1"/>
      <name val="Calibri"/>
      <family val="2"/>
      <scheme val="minor"/>
    </font>
    <font>
      <sz val="10"/>
      <name val="Arial"/>
      <family val="2"/>
    </font>
    <font>
      <b/>
      <sz val="10"/>
      <name val="Arial"/>
      <family val="2"/>
    </font>
    <font>
      <sz val="10"/>
      <color theme="1"/>
      <name val="Arial"/>
      <family val="2"/>
    </font>
    <font>
      <b/>
      <sz val="9"/>
      <color indexed="81"/>
      <name val="Tahoma"/>
      <family val="2"/>
    </font>
    <font>
      <b/>
      <sz val="10"/>
      <color indexed="81"/>
      <name val="Tahoma"/>
      <family val="2"/>
    </font>
    <font>
      <b/>
      <sz val="11"/>
      <color indexed="81"/>
      <name val="Tahoma"/>
      <family val="2"/>
    </font>
    <font>
      <sz val="9"/>
      <color indexed="81"/>
      <name val="Tahoma"/>
      <family val="2"/>
    </font>
    <font>
      <b/>
      <sz val="10"/>
      <color indexed="30"/>
      <name val="Arial"/>
      <family val="2"/>
    </font>
    <font>
      <b/>
      <sz val="10"/>
      <color theme="1"/>
      <name val="Arial"/>
      <family val="2"/>
    </font>
    <font>
      <b/>
      <sz val="10"/>
      <color indexed="8"/>
      <name val="Arial"/>
      <family val="2"/>
    </font>
    <font>
      <b/>
      <sz val="10"/>
      <color theme="1"/>
      <name val="Calibri"/>
      <family val="2"/>
      <scheme val="minor"/>
    </font>
    <font>
      <b/>
      <sz val="16"/>
      <color theme="1"/>
      <name val="Calibri"/>
      <family val="2"/>
      <scheme val="minor"/>
    </font>
    <font>
      <sz val="11"/>
      <name val="Arial"/>
      <family val="2"/>
    </font>
    <font>
      <b/>
      <sz val="11"/>
      <color indexed="30"/>
      <name val="Arial"/>
      <family val="2"/>
    </font>
    <font>
      <b/>
      <sz val="1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49D8D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0" fontId="3" fillId="0" borderId="0" xfId="0" applyFont="1" applyAlignment="1">
      <alignment horizontal="right" vertical="center" wrapText="1"/>
    </xf>
    <xf numFmtId="0" fontId="2" fillId="0" borderId="0" xfId="0" applyFont="1" applyAlignment="1">
      <alignment horizontal="justify" vertical="center" wrapText="1"/>
    </xf>
    <xf numFmtId="9" fontId="2" fillId="0" borderId="0" xfId="0" applyNumberFormat="1" applyFont="1" applyAlignment="1">
      <alignment horizontal="justify" vertical="center" wrapText="1"/>
    </xf>
    <xf numFmtId="164" fontId="2" fillId="2"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2" fillId="0" borderId="0" xfId="0" applyFont="1" applyAlignment="1">
      <alignment horizontal="left" vertical="center"/>
    </xf>
    <xf numFmtId="0" fontId="2" fillId="5" borderId="1" xfId="0" applyFont="1" applyFill="1" applyBorder="1" applyAlignment="1" applyProtection="1">
      <alignment horizontal="center" vertical="center" wrapText="1"/>
      <protection locked="0"/>
    </xf>
    <xf numFmtId="9" fontId="15" fillId="0" borderId="0" xfId="0" applyNumberFormat="1" applyFont="1" applyAlignment="1">
      <alignment horizontal="center" vertical="center" wrapText="1"/>
    </xf>
    <xf numFmtId="0" fontId="0" fillId="0" borderId="0" xfId="0" applyAlignment="1">
      <alignment vertical="center"/>
    </xf>
    <xf numFmtId="0" fontId="2" fillId="0" borderId="0" xfId="0" applyFont="1" applyAlignment="1">
      <alignment horizontal="right" vertical="center" wrapText="1"/>
    </xf>
    <xf numFmtId="0" fontId="0" fillId="0" borderId="1" xfId="0" applyBorder="1" applyAlignment="1">
      <alignment vertical="center"/>
    </xf>
    <xf numFmtId="9" fontId="1" fillId="2" borderId="1" xfId="0" applyNumberFormat="1" applyFont="1" applyFill="1" applyBorder="1" applyAlignment="1">
      <alignment vertical="center" wrapText="1"/>
    </xf>
    <xf numFmtId="0" fontId="13" fillId="0" borderId="1" xfId="0" applyFont="1" applyBorder="1" applyAlignment="1">
      <alignment horizontal="justify" vertical="center" wrapText="1"/>
    </xf>
    <xf numFmtId="0" fontId="1" fillId="2" borderId="2"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9" fontId="1" fillId="5" borderId="2" xfId="0" applyNumberFormat="1" applyFont="1" applyFill="1" applyBorder="1" applyAlignment="1">
      <alignment horizontal="center" vertical="center" wrapText="1"/>
    </xf>
    <xf numFmtId="9" fontId="1" fillId="5" borderId="3" xfId="0" applyNumberFormat="1" applyFont="1" applyFill="1" applyBorder="1" applyAlignment="1">
      <alignment horizontal="center" vertical="center" wrapText="1"/>
    </xf>
    <xf numFmtId="9" fontId="1" fillId="5" borderId="4" xfId="0" applyNumberFormat="1" applyFont="1" applyFill="1" applyBorder="1" applyAlignment="1">
      <alignment horizontal="center" vertical="center" wrapText="1"/>
    </xf>
    <xf numFmtId="9" fontId="1" fillId="3" borderId="2" xfId="0" applyNumberFormat="1" applyFont="1" applyFill="1" applyBorder="1" applyAlignment="1">
      <alignment horizontal="center" vertical="center" wrapText="1"/>
    </xf>
    <xf numFmtId="9" fontId="1" fillId="3" borderId="3" xfId="0" applyNumberFormat="1"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9" fontId="1" fillId="2" borderId="4"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1" fillId="5" borderId="2" xfId="0" applyNumberFormat="1"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1" fontId="1" fillId="3" borderId="2" xfId="0" applyNumberFormat="1" applyFont="1" applyFill="1" applyBorder="1" applyAlignment="1">
      <alignment horizontal="center" vertical="center" wrapText="1"/>
    </xf>
    <xf numFmtId="1" fontId="1" fillId="3" borderId="3" xfId="0" applyNumberFormat="1" applyFont="1" applyFill="1" applyBorder="1" applyAlignment="1">
      <alignment horizontal="center" vertical="center" wrapText="1"/>
    </xf>
    <xf numFmtId="1" fontId="1" fillId="3" borderId="4" xfId="0" applyNumberFormat="1" applyFont="1" applyFill="1" applyBorder="1" applyAlignment="1">
      <alignment horizontal="center" vertical="center" wrapText="1"/>
    </xf>
    <xf numFmtId="9" fontId="1" fillId="0" borderId="2"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xf>
    <xf numFmtId="0" fontId="2" fillId="0" borderId="1" xfId="0" applyFont="1" applyBorder="1" applyAlignment="1">
      <alignment horizontal="left" vertical="center"/>
    </xf>
    <xf numFmtId="14" fontId="14" fillId="0" borderId="1" xfId="0" applyNumberFormat="1" applyFont="1" applyBorder="1" applyAlignment="1">
      <alignment horizontal="left" vertical="center"/>
    </xf>
    <xf numFmtId="14" fontId="14" fillId="3" borderId="1" xfId="0" applyNumberFormat="1" applyFont="1" applyFill="1" applyBorder="1" applyAlignment="1">
      <alignment horizontal="left"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3" fillId="0" borderId="1" xfId="0" applyFont="1" applyBorder="1" applyAlignment="1">
      <alignment horizontal="left" vertical="center"/>
    </xf>
    <xf numFmtId="0" fontId="9" fillId="0" borderId="1" xfId="0" applyFont="1" applyBorder="1" applyAlignment="1">
      <alignment horizontal="left" vertical="center" wrapText="1"/>
    </xf>
    <xf numFmtId="0" fontId="2" fillId="3"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textRotation="90" wrapText="1"/>
      <protection locked="0"/>
    </xf>
    <xf numFmtId="0" fontId="2" fillId="6" borderId="1" xfId="0" applyFont="1" applyFill="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2" fillId="0" borderId="0" xfId="0" applyFont="1" applyAlignment="1">
      <alignment horizontal="right"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9D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
  <sheetViews>
    <sheetView workbookViewId="0">
      <selection activeCell="A4" sqref="A4"/>
    </sheetView>
  </sheetViews>
  <sheetFormatPr baseColWidth="10" defaultRowHeight="15" x14ac:dyDescent="0.25"/>
  <sheetData>
    <row r="2" spans="1:6" x14ac:dyDescent="0.25">
      <c r="A2">
        <v>100</v>
      </c>
      <c r="B2">
        <v>6</v>
      </c>
      <c r="D2">
        <v>10</v>
      </c>
      <c r="E2">
        <v>7</v>
      </c>
      <c r="F2">
        <v>5</v>
      </c>
    </row>
    <row r="4" spans="1:6" x14ac:dyDescent="0.25">
      <c r="A4">
        <f>A2/B2</f>
        <v>16.666666666666668</v>
      </c>
      <c r="D4">
        <f>D2/E2</f>
        <v>1.4285714285714286</v>
      </c>
      <c r="F4">
        <f>D4*3</f>
        <v>4.2857142857142856</v>
      </c>
    </row>
    <row r="5" spans="1:6" x14ac:dyDescent="0.25">
      <c r="A5">
        <f>A4*2</f>
        <v>33.333333333333336</v>
      </c>
      <c r="D5">
        <f>D4*F2</f>
        <v>7.1428571428571432</v>
      </c>
    </row>
    <row r="7" spans="1:6" x14ac:dyDescent="0.25">
      <c r="B7">
        <f>50+6+7.1+4.28</f>
        <v>67.38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9"/>
  <sheetViews>
    <sheetView topLeftCell="L1" zoomScale="55" zoomScaleNormal="55" workbookViewId="0">
      <selection activeCell="U13" sqref="U13"/>
    </sheetView>
  </sheetViews>
  <sheetFormatPr baseColWidth="10" defaultRowHeight="15" x14ac:dyDescent="0.25"/>
  <cols>
    <col min="1" max="1" width="8.140625" style="11" customWidth="1"/>
    <col min="2" max="2" width="23.7109375" style="11" customWidth="1"/>
    <col min="3" max="3" width="8.85546875" style="11" customWidth="1"/>
    <col min="4" max="4" width="18.85546875" style="11" customWidth="1"/>
    <col min="5" max="5" width="9.5703125" style="11" customWidth="1"/>
    <col min="6" max="6" width="23.7109375" style="11" customWidth="1"/>
    <col min="7" max="7" width="22.140625" style="11" customWidth="1"/>
    <col min="8" max="8" width="12" style="11" customWidth="1"/>
    <col min="9" max="9" width="14.42578125" style="11" customWidth="1"/>
    <col min="10" max="10" width="15.7109375" style="11" customWidth="1"/>
    <col min="11" max="11" width="20" style="11" customWidth="1"/>
    <col min="12" max="12" width="14.42578125" style="11" customWidth="1"/>
    <col min="13" max="13" width="14.5703125" style="11" customWidth="1"/>
    <col min="14" max="14" width="19.28515625" style="11" customWidth="1"/>
    <col min="15" max="15" width="18.28515625" style="11" customWidth="1"/>
    <col min="16" max="16" width="54.28515625" style="11" customWidth="1"/>
    <col min="17" max="17" width="20.42578125" style="11" bestFit="1" customWidth="1"/>
    <col min="18" max="18" width="105.28515625" style="11" customWidth="1"/>
    <col min="19" max="19" width="17.140625" style="11" customWidth="1"/>
    <col min="20" max="20" width="47.42578125" style="11" customWidth="1"/>
    <col min="21" max="21" width="143.28515625" style="11" customWidth="1"/>
    <col min="22" max="22" width="23.140625" style="11" customWidth="1"/>
    <col min="23" max="23" width="14.85546875" style="11" hidden="1" customWidth="1"/>
    <col min="24" max="24" width="13.85546875" style="11" hidden="1" customWidth="1"/>
    <col min="25" max="25" width="89.85546875" style="11" hidden="1" customWidth="1"/>
    <col min="26" max="16384" width="11.42578125" style="11"/>
  </cols>
  <sheetData>
    <row r="1" spans="1:25" x14ac:dyDescent="0.25">
      <c r="A1" s="59" t="s">
        <v>36</v>
      </c>
      <c r="B1" s="59"/>
      <c r="C1" s="59"/>
      <c r="D1" s="59"/>
      <c r="E1" s="59"/>
      <c r="F1" s="59"/>
      <c r="G1" s="59"/>
      <c r="H1" s="59"/>
      <c r="I1" s="59"/>
      <c r="J1" s="59"/>
      <c r="K1" s="59"/>
      <c r="L1" s="59"/>
      <c r="M1" s="59"/>
      <c r="N1" s="59"/>
      <c r="O1" s="59"/>
      <c r="P1" s="59"/>
      <c r="Q1" s="59"/>
      <c r="R1" s="59"/>
      <c r="S1" s="59"/>
      <c r="T1" s="59"/>
      <c r="U1" s="59"/>
      <c r="V1" s="59"/>
      <c r="W1" s="59"/>
      <c r="X1" s="60" t="s">
        <v>37</v>
      </c>
      <c r="Y1" s="60"/>
    </row>
    <row r="2" spans="1:25" x14ac:dyDescent="0.25">
      <c r="A2" s="59"/>
      <c r="B2" s="59"/>
      <c r="C2" s="59"/>
      <c r="D2" s="59"/>
      <c r="E2" s="59"/>
      <c r="F2" s="59"/>
      <c r="G2" s="59"/>
      <c r="H2" s="59"/>
      <c r="I2" s="59"/>
      <c r="J2" s="59"/>
      <c r="K2" s="59"/>
      <c r="L2" s="59"/>
      <c r="M2" s="59"/>
      <c r="N2" s="59"/>
      <c r="O2" s="59"/>
      <c r="P2" s="59"/>
      <c r="Q2" s="59"/>
      <c r="R2" s="59"/>
      <c r="S2" s="59"/>
      <c r="T2" s="59"/>
      <c r="U2" s="59"/>
      <c r="V2" s="59"/>
      <c r="W2" s="59"/>
      <c r="X2" s="61">
        <v>42564</v>
      </c>
      <c r="Y2" s="61"/>
    </row>
    <row r="3" spans="1:25" x14ac:dyDescent="0.25">
      <c r="A3" s="59"/>
      <c r="B3" s="59"/>
      <c r="C3" s="59"/>
      <c r="D3" s="59"/>
      <c r="E3" s="59"/>
      <c r="F3" s="59"/>
      <c r="G3" s="59"/>
      <c r="H3" s="59"/>
      <c r="I3" s="59"/>
      <c r="J3" s="59"/>
      <c r="K3" s="59"/>
      <c r="L3" s="59"/>
      <c r="M3" s="59"/>
      <c r="N3" s="59"/>
      <c r="O3" s="59"/>
      <c r="P3" s="59"/>
      <c r="Q3" s="59"/>
      <c r="R3" s="59"/>
      <c r="S3" s="59"/>
      <c r="T3" s="59"/>
      <c r="U3" s="59"/>
      <c r="V3" s="59"/>
      <c r="W3" s="59"/>
      <c r="X3" s="61"/>
      <c r="Y3" s="61"/>
    </row>
    <row r="4" spans="1:25" ht="30" customHeight="1" x14ac:dyDescent="0.25">
      <c r="A4" s="54" t="s">
        <v>0</v>
      </c>
      <c r="B4" s="54"/>
      <c r="C4" s="55" t="s">
        <v>33</v>
      </c>
      <c r="D4" s="55"/>
      <c r="E4" s="55"/>
      <c r="F4" s="55"/>
      <c r="G4" s="55"/>
      <c r="H4" s="55"/>
      <c r="I4" s="55"/>
      <c r="J4" s="55"/>
      <c r="K4" s="56" t="s">
        <v>1</v>
      </c>
      <c r="L4" s="56"/>
      <c r="M4" s="62" t="s">
        <v>35</v>
      </c>
      <c r="N4" s="62"/>
      <c r="O4" s="62"/>
      <c r="P4" s="62"/>
      <c r="Q4" s="62"/>
      <c r="R4" s="62"/>
      <c r="S4" s="62"/>
      <c r="T4" s="62"/>
      <c r="U4" s="62"/>
      <c r="V4" s="62"/>
      <c r="W4" s="62"/>
      <c r="X4" s="62"/>
      <c r="Y4" s="62"/>
    </row>
    <row r="5" spans="1:25" ht="30" customHeight="1" x14ac:dyDescent="0.25">
      <c r="A5" s="54" t="s">
        <v>2</v>
      </c>
      <c r="B5" s="54"/>
      <c r="C5" s="55" t="s">
        <v>46</v>
      </c>
      <c r="D5" s="55"/>
      <c r="E5" s="55"/>
      <c r="F5" s="55"/>
      <c r="G5" s="55"/>
      <c r="H5" s="55"/>
      <c r="I5" s="55"/>
      <c r="J5" s="55"/>
      <c r="K5" s="56" t="s">
        <v>3</v>
      </c>
      <c r="L5" s="56"/>
      <c r="M5" s="57">
        <v>43556</v>
      </c>
      <c r="N5" s="57"/>
      <c r="O5" s="57"/>
      <c r="P5" s="57"/>
      <c r="Q5" s="57"/>
      <c r="R5" s="57"/>
      <c r="S5" s="57"/>
      <c r="T5" s="57"/>
      <c r="U5" s="57"/>
      <c r="V5" s="57"/>
      <c r="W5" s="57"/>
      <c r="X5" s="57"/>
      <c r="Y5" s="57"/>
    </row>
    <row r="6" spans="1:25" ht="30" customHeight="1" x14ac:dyDescent="0.25">
      <c r="A6" s="54" t="s">
        <v>4</v>
      </c>
      <c r="B6" s="54"/>
      <c r="C6" s="55" t="s">
        <v>47</v>
      </c>
      <c r="D6" s="55"/>
      <c r="E6" s="55"/>
      <c r="F6" s="55"/>
      <c r="G6" s="55"/>
      <c r="H6" s="55"/>
      <c r="I6" s="55"/>
      <c r="J6" s="55"/>
      <c r="K6" s="56" t="s">
        <v>5</v>
      </c>
      <c r="L6" s="56"/>
      <c r="M6" s="58">
        <v>44316</v>
      </c>
      <c r="N6" s="58"/>
      <c r="O6" s="58"/>
      <c r="P6" s="58"/>
      <c r="Q6" s="58"/>
      <c r="R6" s="58"/>
      <c r="S6" s="58"/>
      <c r="T6" s="58"/>
      <c r="U6" s="58"/>
      <c r="V6" s="58"/>
      <c r="W6" s="58"/>
      <c r="X6" s="58"/>
      <c r="Y6" s="58"/>
    </row>
    <row r="7" spans="1:25" ht="30" customHeight="1" x14ac:dyDescent="0.25">
      <c r="A7" s="54" t="s">
        <v>6</v>
      </c>
      <c r="B7" s="54"/>
      <c r="C7" s="55" t="s">
        <v>34</v>
      </c>
      <c r="D7" s="55"/>
      <c r="E7" s="55"/>
      <c r="F7" s="55"/>
      <c r="G7" s="55"/>
      <c r="H7" s="55"/>
      <c r="I7" s="55"/>
      <c r="J7" s="55"/>
      <c r="K7" s="55"/>
      <c r="L7" s="55"/>
      <c r="M7" s="55"/>
      <c r="N7" s="55"/>
      <c r="O7" s="55"/>
      <c r="P7" s="55"/>
      <c r="Q7" s="55"/>
      <c r="R7" s="55"/>
      <c r="S7" s="55"/>
      <c r="T7" s="55"/>
      <c r="U7" s="55"/>
      <c r="V7" s="55"/>
      <c r="W7" s="55"/>
      <c r="X7" s="55"/>
      <c r="Y7" s="55"/>
    </row>
    <row r="8" spans="1:25" ht="33.75" customHeight="1" x14ac:dyDescent="0.25">
      <c r="A8" s="63" t="s">
        <v>31</v>
      </c>
      <c r="B8" s="63"/>
      <c r="C8" s="64" t="s">
        <v>43</v>
      </c>
      <c r="D8" s="64"/>
      <c r="E8" s="64"/>
      <c r="F8" s="64"/>
      <c r="G8" s="64"/>
      <c r="H8" s="64"/>
      <c r="I8" s="64"/>
      <c r="J8" s="64"/>
      <c r="K8" s="64"/>
      <c r="L8" s="64"/>
      <c r="M8" s="64"/>
      <c r="N8" s="64"/>
      <c r="O8" s="64"/>
      <c r="P8" s="64"/>
      <c r="Q8" s="64"/>
      <c r="R8" s="64"/>
      <c r="S8" s="64"/>
      <c r="T8" s="64"/>
      <c r="U8" s="64"/>
      <c r="V8" s="64"/>
      <c r="W8" s="64"/>
      <c r="X8" s="64"/>
      <c r="Y8" s="64"/>
    </row>
    <row r="9" spans="1:25" ht="20.25" customHeight="1" x14ac:dyDescent="0.25">
      <c r="A9" s="65" t="s">
        <v>29</v>
      </c>
      <c r="B9" s="65"/>
      <c r="C9" s="65"/>
      <c r="D9" s="65"/>
      <c r="E9" s="65"/>
      <c r="F9" s="65"/>
      <c r="G9" s="65"/>
      <c r="H9" s="65"/>
      <c r="I9" s="65"/>
      <c r="J9" s="65"/>
      <c r="K9" s="65"/>
      <c r="L9" s="65"/>
      <c r="M9" s="65"/>
      <c r="N9" s="65"/>
      <c r="O9" s="65"/>
      <c r="P9" s="65"/>
      <c r="Q9" s="65"/>
      <c r="R9" s="65"/>
      <c r="S9" s="65"/>
      <c r="T9" s="65"/>
      <c r="U9" s="66" t="s">
        <v>28</v>
      </c>
      <c r="V9" s="66"/>
      <c r="W9" s="67" t="s">
        <v>27</v>
      </c>
      <c r="X9" s="67"/>
      <c r="Y9" s="67"/>
    </row>
    <row r="10" spans="1:25" ht="33" customHeight="1" x14ac:dyDescent="0.25">
      <c r="A10" s="69" t="s">
        <v>7</v>
      </c>
      <c r="B10" s="69" t="s">
        <v>8</v>
      </c>
      <c r="C10" s="70" t="s">
        <v>9</v>
      </c>
      <c r="D10" s="69" t="s">
        <v>10</v>
      </c>
      <c r="E10" s="69" t="s">
        <v>11</v>
      </c>
      <c r="F10" s="69" t="s">
        <v>12</v>
      </c>
      <c r="G10" s="69"/>
      <c r="H10" s="76" t="s">
        <v>13</v>
      </c>
      <c r="I10" s="76"/>
      <c r="J10" s="69" t="s">
        <v>14</v>
      </c>
      <c r="K10" s="69" t="s">
        <v>15</v>
      </c>
      <c r="L10" s="68" t="s">
        <v>44</v>
      </c>
      <c r="M10" s="68"/>
      <c r="N10" s="68" t="s">
        <v>39</v>
      </c>
      <c r="O10" s="68" t="s">
        <v>40</v>
      </c>
      <c r="P10" s="69" t="s">
        <v>16</v>
      </c>
      <c r="Q10" s="69" t="s">
        <v>17</v>
      </c>
      <c r="R10" s="69" t="s">
        <v>18</v>
      </c>
      <c r="S10" s="69" t="s">
        <v>19</v>
      </c>
      <c r="T10" s="75" t="s">
        <v>22</v>
      </c>
      <c r="U10" s="71" t="s">
        <v>26</v>
      </c>
      <c r="V10" s="71" t="s">
        <v>45</v>
      </c>
      <c r="W10" s="72" t="s">
        <v>20</v>
      </c>
      <c r="X10" s="72" t="s">
        <v>21</v>
      </c>
      <c r="Y10" s="73" t="s">
        <v>30</v>
      </c>
    </row>
    <row r="11" spans="1:25" ht="26.25" customHeight="1" x14ac:dyDescent="0.25">
      <c r="A11" s="69"/>
      <c r="B11" s="69"/>
      <c r="C11" s="70"/>
      <c r="D11" s="69"/>
      <c r="E11" s="69"/>
      <c r="F11" s="69"/>
      <c r="G11" s="69"/>
      <c r="H11" s="6" t="s">
        <v>23</v>
      </c>
      <c r="I11" s="6" t="s">
        <v>24</v>
      </c>
      <c r="J11" s="69"/>
      <c r="K11" s="69"/>
      <c r="L11" s="9" t="s">
        <v>41</v>
      </c>
      <c r="M11" s="9" t="s">
        <v>42</v>
      </c>
      <c r="N11" s="68"/>
      <c r="O11" s="68"/>
      <c r="P11" s="69"/>
      <c r="Q11" s="69"/>
      <c r="R11" s="69"/>
      <c r="S11" s="69"/>
      <c r="T11" s="75"/>
      <c r="U11" s="71"/>
      <c r="V11" s="71"/>
      <c r="W11" s="72"/>
      <c r="X11" s="72"/>
      <c r="Y11" s="73"/>
    </row>
    <row r="12" spans="1:25" ht="159.75" customHeight="1" x14ac:dyDescent="0.25">
      <c r="A12" s="30">
        <v>2</v>
      </c>
      <c r="B12" s="30" t="s">
        <v>49</v>
      </c>
      <c r="C12" s="36" t="s">
        <v>25</v>
      </c>
      <c r="D12" s="30" t="s">
        <v>32</v>
      </c>
      <c r="E12" s="39">
        <v>3</v>
      </c>
      <c r="F12" s="30" t="s">
        <v>53</v>
      </c>
      <c r="G12" s="30" t="s">
        <v>54</v>
      </c>
      <c r="H12" s="42">
        <v>43556</v>
      </c>
      <c r="I12" s="45">
        <v>44316</v>
      </c>
      <c r="J12" s="48">
        <v>104</v>
      </c>
      <c r="K12" s="51">
        <v>0.6</v>
      </c>
      <c r="L12" s="33" t="s">
        <v>50</v>
      </c>
      <c r="M12" s="33" t="s">
        <v>51</v>
      </c>
      <c r="N12" s="21">
        <v>0.3</v>
      </c>
      <c r="O12" s="21">
        <f>K12+N12</f>
        <v>0.89999999999999991</v>
      </c>
      <c r="P12" s="24" t="s">
        <v>48</v>
      </c>
      <c r="Q12" s="27">
        <v>0.9</v>
      </c>
      <c r="R12" s="16" t="s">
        <v>63</v>
      </c>
      <c r="S12" s="30" t="s">
        <v>38</v>
      </c>
      <c r="T12" s="14" t="s">
        <v>66</v>
      </c>
      <c r="U12" s="15" t="s">
        <v>59</v>
      </c>
      <c r="V12" s="18" t="s">
        <v>52</v>
      </c>
      <c r="W12" s="7"/>
      <c r="X12" s="7"/>
      <c r="Y12" s="7"/>
    </row>
    <row r="13" spans="1:25" ht="162.75" customHeight="1" x14ac:dyDescent="0.25">
      <c r="A13" s="31"/>
      <c r="B13" s="31"/>
      <c r="C13" s="37"/>
      <c r="D13" s="31"/>
      <c r="E13" s="40"/>
      <c r="F13" s="31"/>
      <c r="G13" s="31"/>
      <c r="H13" s="43"/>
      <c r="I13" s="46"/>
      <c r="J13" s="49"/>
      <c r="K13" s="52"/>
      <c r="L13" s="34"/>
      <c r="M13" s="34"/>
      <c r="N13" s="22"/>
      <c r="O13" s="22"/>
      <c r="P13" s="25"/>
      <c r="Q13" s="28"/>
      <c r="R13" s="17" t="s">
        <v>64</v>
      </c>
      <c r="S13" s="31"/>
      <c r="T13" s="14" t="s">
        <v>56</v>
      </c>
      <c r="U13" s="15" t="s">
        <v>61</v>
      </c>
      <c r="V13" s="19"/>
      <c r="W13" s="13"/>
      <c r="X13" s="13"/>
      <c r="Y13" s="13"/>
    </row>
    <row r="14" spans="1:25" ht="209.25" customHeight="1" x14ac:dyDescent="0.25">
      <c r="A14" s="31"/>
      <c r="B14" s="31"/>
      <c r="C14" s="37"/>
      <c r="D14" s="31"/>
      <c r="E14" s="40"/>
      <c r="F14" s="31"/>
      <c r="G14" s="31"/>
      <c r="H14" s="43"/>
      <c r="I14" s="46"/>
      <c r="J14" s="49"/>
      <c r="K14" s="52"/>
      <c r="L14" s="34"/>
      <c r="M14" s="34"/>
      <c r="N14" s="22"/>
      <c r="O14" s="22"/>
      <c r="P14" s="25"/>
      <c r="Q14" s="28"/>
      <c r="R14" s="17" t="s">
        <v>55</v>
      </c>
      <c r="S14" s="31"/>
      <c r="T14" s="14" t="s">
        <v>57</v>
      </c>
      <c r="U14" s="15" t="s">
        <v>60</v>
      </c>
      <c r="V14" s="19"/>
      <c r="W14" s="13"/>
      <c r="X14" s="13"/>
      <c r="Y14" s="13"/>
    </row>
    <row r="15" spans="1:25" ht="315" customHeight="1" x14ac:dyDescent="0.25">
      <c r="A15" s="32"/>
      <c r="B15" s="32"/>
      <c r="C15" s="38"/>
      <c r="D15" s="32"/>
      <c r="E15" s="41"/>
      <c r="F15" s="32"/>
      <c r="G15" s="32"/>
      <c r="H15" s="44"/>
      <c r="I15" s="47"/>
      <c r="J15" s="50"/>
      <c r="K15" s="53"/>
      <c r="L15" s="35"/>
      <c r="M15" s="35"/>
      <c r="N15" s="23"/>
      <c r="O15" s="23"/>
      <c r="P15" s="26"/>
      <c r="Q15" s="29"/>
      <c r="R15" s="17" t="s">
        <v>65</v>
      </c>
      <c r="S15" s="32"/>
      <c r="T15" s="14" t="s">
        <v>58</v>
      </c>
      <c r="U15" s="15" t="s">
        <v>62</v>
      </c>
      <c r="V15" s="20"/>
      <c r="W15" s="13"/>
      <c r="X15" s="13"/>
      <c r="Y15" s="13"/>
    </row>
    <row r="16" spans="1:25" x14ac:dyDescent="0.25">
      <c r="D16" s="12"/>
      <c r="E16" s="12"/>
      <c r="F16" s="3"/>
      <c r="G16" s="3"/>
      <c r="H16" s="3"/>
      <c r="I16" s="1"/>
      <c r="J16" s="2"/>
    </row>
    <row r="17" spans="4:10" x14ac:dyDescent="0.25">
      <c r="D17" s="12"/>
      <c r="E17" s="12"/>
      <c r="F17" s="3"/>
      <c r="G17" s="3"/>
      <c r="H17" s="3"/>
      <c r="I17" s="1"/>
      <c r="J17" s="2"/>
    </row>
    <row r="18" spans="4:10" x14ac:dyDescent="0.25">
      <c r="D18" s="12"/>
      <c r="E18" s="12"/>
      <c r="F18" s="3"/>
      <c r="G18" s="3"/>
      <c r="H18" s="3"/>
      <c r="I18" s="4"/>
      <c r="J18" s="5"/>
    </row>
    <row r="19" spans="4:10" x14ac:dyDescent="0.25">
      <c r="D19" s="74"/>
      <c r="E19" s="74"/>
      <c r="F19" s="74"/>
      <c r="G19" s="74"/>
      <c r="H19" s="74"/>
      <c r="I19" s="10"/>
      <c r="J19" s="8"/>
    </row>
  </sheetData>
  <mergeCells count="64">
    <mergeCell ref="V10:V11"/>
    <mergeCell ref="W10:W11"/>
    <mergeCell ref="X10:X11"/>
    <mergeCell ref="Y10:Y11"/>
    <mergeCell ref="D19:H19"/>
    <mergeCell ref="P10:P11"/>
    <mergeCell ref="Q10:Q11"/>
    <mergeCell ref="R10:R11"/>
    <mergeCell ref="S10:S11"/>
    <mergeCell ref="T10:T11"/>
    <mergeCell ref="U10:U11"/>
    <mergeCell ref="H10:I10"/>
    <mergeCell ref="J10:J11"/>
    <mergeCell ref="K10:K11"/>
    <mergeCell ref="L10:M10"/>
    <mergeCell ref="N10:N11"/>
    <mergeCell ref="O10:O11"/>
    <mergeCell ref="A10:A11"/>
    <mergeCell ref="B10:B11"/>
    <mergeCell ref="C10:C11"/>
    <mergeCell ref="D10:D11"/>
    <mergeCell ref="E10:E11"/>
    <mergeCell ref="F10:G11"/>
    <mergeCell ref="A7:B7"/>
    <mergeCell ref="A8:B8"/>
    <mergeCell ref="C8:Y8"/>
    <mergeCell ref="A9:T9"/>
    <mergeCell ref="U9:V9"/>
    <mergeCell ref="W9:Y9"/>
    <mergeCell ref="C7:Y7"/>
    <mergeCell ref="A1:W3"/>
    <mergeCell ref="X1:Y1"/>
    <mergeCell ref="X2:Y3"/>
    <mergeCell ref="A4:B4"/>
    <mergeCell ref="C4:J4"/>
    <mergeCell ref="K4:L4"/>
    <mergeCell ref="M4:Y4"/>
    <mergeCell ref="A5:B5"/>
    <mergeCell ref="C5:J5"/>
    <mergeCell ref="K5:L5"/>
    <mergeCell ref="M5:Y5"/>
    <mergeCell ref="A6:B6"/>
    <mergeCell ref="C6:J6"/>
    <mergeCell ref="K6:L6"/>
    <mergeCell ref="M6:Y6"/>
    <mergeCell ref="M12:M15"/>
    <mergeCell ref="N12:N15"/>
    <mergeCell ref="A12:A15"/>
    <mergeCell ref="B12:B15"/>
    <mergeCell ref="C12:C15"/>
    <mergeCell ref="D12:D15"/>
    <mergeCell ref="E12:E15"/>
    <mergeCell ref="F12:F15"/>
    <mergeCell ref="H12:H15"/>
    <mergeCell ref="I12:I15"/>
    <mergeCell ref="J12:J15"/>
    <mergeCell ref="K12:K15"/>
    <mergeCell ref="L12:L15"/>
    <mergeCell ref="G12:G15"/>
    <mergeCell ref="V12:V15"/>
    <mergeCell ref="O12:O15"/>
    <mergeCell ref="P12:P15"/>
    <mergeCell ref="Q12:Q15"/>
    <mergeCell ref="S12:S15"/>
  </mergeCells>
  <dataValidations disablePrompts="1" count="1">
    <dataValidation type="date" operator="greaterThanOrEqual" allowBlank="1" showInputMessage="1" showErrorMessage="1" sqref="E12 I16:I17">
      <formula1>41426</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9"/>
  <sheetViews>
    <sheetView tabSelected="1" zoomScale="70" zoomScaleNormal="70" workbookViewId="0">
      <selection activeCell="V12" sqref="V12:V15"/>
    </sheetView>
  </sheetViews>
  <sheetFormatPr baseColWidth="10" defaultRowHeight="15" x14ac:dyDescent="0.25"/>
  <cols>
    <col min="1" max="1" width="8.140625" style="11" customWidth="1"/>
    <col min="2" max="2" width="23.7109375" style="11" customWidth="1"/>
    <col min="3" max="3" width="8.85546875" style="11" customWidth="1"/>
    <col min="4" max="4" width="18.85546875" style="11" customWidth="1"/>
    <col min="5" max="5" width="9.5703125" style="11" customWidth="1"/>
    <col min="6" max="6" width="23.7109375" style="11" customWidth="1"/>
    <col min="7" max="7" width="22.140625" style="11" customWidth="1"/>
    <col min="8" max="8" width="12" style="11" customWidth="1"/>
    <col min="9" max="9" width="14.42578125" style="11" customWidth="1"/>
    <col min="10" max="10" width="15.7109375" style="11" customWidth="1"/>
    <col min="11" max="11" width="20" style="11" customWidth="1"/>
    <col min="12" max="12" width="14.42578125" style="11" customWidth="1"/>
    <col min="13" max="13" width="14.5703125" style="11" customWidth="1"/>
    <col min="14" max="14" width="19.28515625" style="11" customWidth="1"/>
    <col min="15" max="15" width="18.28515625" style="11" customWidth="1"/>
    <col min="16" max="16" width="54.28515625" style="11" customWidth="1"/>
    <col min="17" max="17" width="20.42578125" style="11" bestFit="1" customWidth="1"/>
    <col min="18" max="18" width="105.28515625" style="11" customWidth="1"/>
    <col min="19" max="19" width="23" style="11" customWidth="1"/>
    <col min="20" max="20" width="47.42578125" style="11" customWidth="1"/>
    <col min="21" max="21" width="143.28515625" style="11" customWidth="1"/>
    <col min="22" max="22" width="23.140625" style="11" customWidth="1"/>
    <col min="23" max="23" width="14.85546875" style="11" hidden="1" customWidth="1"/>
    <col min="24" max="24" width="13.85546875" style="11" hidden="1" customWidth="1"/>
    <col min="25" max="25" width="89.85546875" style="11" hidden="1" customWidth="1"/>
    <col min="26" max="16384" width="11.42578125" style="11"/>
  </cols>
  <sheetData>
    <row r="1" spans="1:25" x14ac:dyDescent="0.25">
      <c r="A1" s="59" t="s">
        <v>36</v>
      </c>
      <c r="B1" s="59"/>
      <c r="C1" s="59"/>
      <c r="D1" s="59"/>
      <c r="E1" s="59"/>
      <c r="F1" s="59"/>
      <c r="G1" s="59"/>
      <c r="H1" s="59"/>
      <c r="I1" s="59"/>
      <c r="J1" s="59"/>
      <c r="K1" s="59"/>
      <c r="L1" s="59"/>
      <c r="M1" s="59"/>
      <c r="N1" s="59"/>
      <c r="O1" s="59"/>
      <c r="P1" s="59"/>
      <c r="Q1" s="59"/>
      <c r="R1" s="59"/>
      <c r="S1" s="59"/>
      <c r="T1" s="59"/>
      <c r="U1" s="59"/>
      <c r="V1" s="59"/>
      <c r="W1" s="59"/>
      <c r="X1" s="60" t="s">
        <v>37</v>
      </c>
      <c r="Y1" s="60"/>
    </row>
    <row r="2" spans="1:25" x14ac:dyDescent="0.25">
      <c r="A2" s="59"/>
      <c r="B2" s="59"/>
      <c r="C2" s="59"/>
      <c r="D2" s="59"/>
      <c r="E2" s="59"/>
      <c r="F2" s="59"/>
      <c r="G2" s="59"/>
      <c r="H2" s="59"/>
      <c r="I2" s="59"/>
      <c r="J2" s="59"/>
      <c r="K2" s="59"/>
      <c r="L2" s="59"/>
      <c r="M2" s="59"/>
      <c r="N2" s="59"/>
      <c r="O2" s="59"/>
      <c r="P2" s="59"/>
      <c r="Q2" s="59"/>
      <c r="R2" s="59"/>
      <c r="S2" s="59"/>
      <c r="T2" s="59"/>
      <c r="U2" s="59"/>
      <c r="V2" s="59"/>
      <c r="W2" s="59"/>
      <c r="X2" s="61">
        <v>42564</v>
      </c>
      <c r="Y2" s="61"/>
    </row>
    <row r="3" spans="1:25" x14ac:dyDescent="0.25">
      <c r="A3" s="59"/>
      <c r="B3" s="59"/>
      <c r="C3" s="59"/>
      <c r="D3" s="59"/>
      <c r="E3" s="59"/>
      <c r="F3" s="59"/>
      <c r="G3" s="59"/>
      <c r="H3" s="59"/>
      <c r="I3" s="59"/>
      <c r="J3" s="59"/>
      <c r="K3" s="59"/>
      <c r="L3" s="59"/>
      <c r="M3" s="59"/>
      <c r="N3" s="59"/>
      <c r="O3" s="59"/>
      <c r="P3" s="59"/>
      <c r="Q3" s="59"/>
      <c r="R3" s="59"/>
      <c r="S3" s="59"/>
      <c r="T3" s="59"/>
      <c r="U3" s="59"/>
      <c r="V3" s="59"/>
      <c r="W3" s="59"/>
      <c r="X3" s="61"/>
      <c r="Y3" s="61"/>
    </row>
    <row r="4" spans="1:25" ht="30" customHeight="1" x14ac:dyDescent="0.25">
      <c r="A4" s="54" t="s">
        <v>0</v>
      </c>
      <c r="B4" s="54"/>
      <c r="C4" s="55" t="s">
        <v>33</v>
      </c>
      <c r="D4" s="55"/>
      <c r="E4" s="55"/>
      <c r="F4" s="55"/>
      <c r="G4" s="55"/>
      <c r="H4" s="55"/>
      <c r="I4" s="55"/>
      <c r="J4" s="55"/>
      <c r="K4" s="56" t="s">
        <v>1</v>
      </c>
      <c r="L4" s="56"/>
      <c r="M4" s="62" t="s">
        <v>35</v>
      </c>
      <c r="N4" s="62"/>
      <c r="O4" s="62"/>
      <c r="P4" s="62"/>
      <c r="Q4" s="62"/>
      <c r="R4" s="62"/>
      <c r="S4" s="62"/>
      <c r="T4" s="62"/>
      <c r="U4" s="62"/>
      <c r="V4" s="62"/>
      <c r="W4" s="62"/>
      <c r="X4" s="62"/>
      <c r="Y4" s="62"/>
    </row>
    <row r="5" spans="1:25" ht="30" customHeight="1" x14ac:dyDescent="0.25">
      <c r="A5" s="54" t="s">
        <v>2</v>
      </c>
      <c r="B5" s="54"/>
      <c r="C5" s="55" t="s">
        <v>67</v>
      </c>
      <c r="D5" s="55"/>
      <c r="E5" s="55"/>
      <c r="F5" s="55"/>
      <c r="G5" s="55"/>
      <c r="H5" s="55"/>
      <c r="I5" s="55"/>
      <c r="J5" s="55"/>
      <c r="K5" s="56" t="s">
        <v>3</v>
      </c>
      <c r="L5" s="56"/>
      <c r="M5" s="57">
        <v>43556</v>
      </c>
      <c r="N5" s="57"/>
      <c r="O5" s="57"/>
      <c r="P5" s="57"/>
      <c r="Q5" s="57"/>
      <c r="R5" s="57"/>
      <c r="S5" s="57"/>
      <c r="T5" s="57"/>
      <c r="U5" s="57"/>
      <c r="V5" s="57"/>
      <c r="W5" s="57"/>
      <c r="X5" s="57"/>
      <c r="Y5" s="57"/>
    </row>
    <row r="6" spans="1:25" ht="30" customHeight="1" x14ac:dyDescent="0.25">
      <c r="A6" s="54" t="s">
        <v>4</v>
      </c>
      <c r="B6" s="54"/>
      <c r="C6" s="55" t="s">
        <v>68</v>
      </c>
      <c r="D6" s="55"/>
      <c r="E6" s="55"/>
      <c r="F6" s="55"/>
      <c r="G6" s="55"/>
      <c r="H6" s="55"/>
      <c r="I6" s="55"/>
      <c r="J6" s="55"/>
      <c r="K6" s="56" t="s">
        <v>5</v>
      </c>
      <c r="L6" s="56"/>
      <c r="M6" s="58">
        <v>44316</v>
      </c>
      <c r="N6" s="58"/>
      <c r="O6" s="58"/>
      <c r="P6" s="58"/>
      <c r="Q6" s="58"/>
      <c r="R6" s="58"/>
      <c r="S6" s="58"/>
      <c r="T6" s="58"/>
      <c r="U6" s="58"/>
      <c r="V6" s="58"/>
      <c r="W6" s="58"/>
      <c r="X6" s="58"/>
      <c r="Y6" s="58"/>
    </row>
    <row r="7" spans="1:25" ht="30" customHeight="1" x14ac:dyDescent="0.25">
      <c r="A7" s="54" t="s">
        <v>6</v>
      </c>
      <c r="B7" s="54"/>
      <c r="C7" s="55" t="s">
        <v>34</v>
      </c>
      <c r="D7" s="55"/>
      <c r="E7" s="55"/>
      <c r="F7" s="55"/>
      <c r="G7" s="55"/>
      <c r="H7" s="55"/>
      <c r="I7" s="55"/>
      <c r="J7" s="55"/>
      <c r="K7" s="55"/>
      <c r="L7" s="55"/>
      <c r="M7" s="55"/>
      <c r="N7" s="55"/>
      <c r="O7" s="55"/>
      <c r="P7" s="55"/>
      <c r="Q7" s="55"/>
      <c r="R7" s="55"/>
      <c r="S7" s="55"/>
      <c r="T7" s="55"/>
      <c r="U7" s="55"/>
      <c r="V7" s="55"/>
      <c r="W7" s="55"/>
      <c r="X7" s="55"/>
      <c r="Y7" s="55"/>
    </row>
    <row r="8" spans="1:25" ht="33.75" customHeight="1" x14ac:dyDescent="0.25">
      <c r="A8" s="63" t="s">
        <v>31</v>
      </c>
      <c r="B8" s="63"/>
      <c r="C8" s="64" t="s">
        <v>43</v>
      </c>
      <c r="D8" s="64"/>
      <c r="E8" s="64"/>
      <c r="F8" s="64"/>
      <c r="G8" s="64"/>
      <c r="H8" s="64"/>
      <c r="I8" s="64"/>
      <c r="J8" s="64"/>
      <c r="K8" s="64"/>
      <c r="L8" s="64"/>
      <c r="M8" s="64"/>
      <c r="N8" s="64"/>
      <c r="O8" s="64"/>
      <c r="P8" s="64"/>
      <c r="Q8" s="64"/>
      <c r="R8" s="64"/>
      <c r="S8" s="64"/>
      <c r="T8" s="64"/>
      <c r="U8" s="64"/>
      <c r="V8" s="64"/>
      <c r="W8" s="64"/>
      <c r="X8" s="64"/>
      <c r="Y8" s="64"/>
    </row>
    <row r="9" spans="1:25" ht="20.25" customHeight="1" x14ac:dyDescent="0.25">
      <c r="A9" s="65" t="s">
        <v>29</v>
      </c>
      <c r="B9" s="65"/>
      <c r="C9" s="65"/>
      <c r="D9" s="65"/>
      <c r="E9" s="65"/>
      <c r="F9" s="65"/>
      <c r="G9" s="65"/>
      <c r="H9" s="65"/>
      <c r="I9" s="65"/>
      <c r="J9" s="65"/>
      <c r="K9" s="65"/>
      <c r="L9" s="65"/>
      <c r="M9" s="65"/>
      <c r="N9" s="65"/>
      <c r="O9" s="65"/>
      <c r="P9" s="65"/>
      <c r="Q9" s="65"/>
      <c r="R9" s="65"/>
      <c r="S9" s="65"/>
      <c r="T9" s="65"/>
      <c r="U9" s="66" t="s">
        <v>28</v>
      </c>
      <c r="V9" s="66"/>
      <c r="W9" s="67" t="s">
        <v>27</v>
      </c>
      <c r="X9" s="67"/>
      <c r="Y9" s="67"/>
    </row>
    <row r="10" spans="1:25" ht="33" customHeight="1" x14ac:dyDescent="0.25">
      <c r="A10" s="69" t="s">
        <v>7</v>
      </c>
      <c r="B10" s="69" t="s">
        <v>8</v>
      </c>
      <c r="C10" s="70" t="s">
        <v>9</v>
      </c>
      <c r="D10" s="69" t="s">
        <v>10</v>
      </c>
      <c r="E10" s="69" t="s">
        <v>11</v>
      </c>
      <c r="F10" s="69" t="s">
        <v>12</v>
      </c>
      <c r="G10" s="69"/>
      <c r="H10" s="76" t="s">
        <v>13</v>
      </c>
      <c r="I10" s="76"/>
      <c r="J10" s="69" t="s">
        <v>14</v>
      </c>
      <c r="K10" s="69" t="s">
        <v>15</v>
      </c>
      <c r="L10" s="68" t="s">
        <v>44</v>
      </c>
      <c r="M10" s="68"/>
      <c r="N10" s="68" t="s">
        <v>39</v>
      </c>
      <c r="O10" s="68" t="s">
        <v>40</v>
      </c>
      <c r="P10" s="69" t="s">
        <v>16</v>
      </c>
      <c r="Q10" s="69" t="s">
        <v>17</v>
      </c>
      <c r="R10" s="69" t="s">
        <v>18</v>
      </c>
      <c r="S10" s="69" t="s">
        <v>19</v>
      </c>
      <c r="T10" s="75" t="s">
        <v>22</v>
      </c>
      <c r="U10" s="71" t="s">
        <v>26</v>
      </c>
      <c r="V10" s="71" t="s">
        <v>45</v>
      </c>
      <c r="W10" s="72" t="s">
        <v>20</v>
      </c>
      <c r="X10" s="72" t="s">
        <v>21</v>
      </c>
      <c r="Y10" s="73" t="s">
        <v>30</v>
      </c>
    </row>
    <row r="11" spans="1:25" ht="26.25" customHeight="1" x14ac:dyDescent="0.25">
      <c r="A11" s="69"/>
      <c r="B11" s="69"/>
      <c r="C11" s="70"/>
      <c r="D11" s="69"/>
      <c r="E11" s="69"/>
      <c r="F11" s="69"/>
      <c r="G11" s="69"/>
      <c r="H11" s="6" t="s">
        <v>23</v>
      </c>
      <c r="I11" s="6" t="s">
        <v>24</v>
      </c>
      <c r="J11" s="69"/>
      <c r="K11" s="69"/>
      <c r="L11" s="9" t="s">
        <v>41</v>
      </c>
      <c r="M11" s="9" t="s">
        <v>42</v>
      </c>
      <c r="N11" s="68"/>
      <c r="O11" s="68"/>
      <c r="P11" s="69"/>
      <c r="Q11" s="69"/>
      <c r="R11" s="69"/>
      <c r="S11" s="69"/>
      <c r="T11" s="75"/>
      <c r="U11" s="71"/>
      <c r="V11" s="71"/>
      <c r="W11" s="72"/>
      <c r="X11" s="72"/>
      <c r="Y11" s="73"/>
    </row>
    <row r="12" spans="1:25" ht="72.75" customHeight="1" x14ac:dyDescent="0.25">
      <c r="A12" s="30">
        <v>2</v>
      </c>
      <c r="B12" s="30" t="s">
        <v>76</v>
      </c>
      <c r="C12" s="36" t="s">
        <v>25</v>
      </c>
      <c r="D12" s="30" t="s">
        <v>77</v>
      </c>
      <c r="E12" s="39">
        <v>3</v>
      </c>
      <c r="F12" s="30" t="s">
        <v>53</v>
      </c>
      <c r="G12" s="30" t="s">
        <v>54</v>
      </c>
      <c r="H12" s="42">
        <v>43556</v>
      </c>
      <c r="I12" s="45">
        <v>44316</v>
      </c>
      <c r="J12" s="48">
        <v>104</v>
      </c>
      <c r="K12" s="51">
        <v>0.6</v>
      </c>
      <c r="L12" s="33" t="s">
        <v>69</v>
      </c>
      <c r="M12" s="33">
        <v>45382</v>
      </c>
      <c r="N12" s="21">
        <v>0.3</v>
      </c>
      <c r="O12" s="21">
        <f>K12+N12</f>
        <v>0.89999999999999991</v>
      </c>
      <c r="P12" s="24" t="s">
        <v>48</v>
      </c>
      <c r="Q12" s="27">
        <v>0.9</v>
      </c>
      <c r="R12" s="77" t="s">
        <v>70</v>
      </c>
      <c r="S12" s="30" t="s">
        <v>38</v>
      </c>
      <c r="T12" s="27" t="s">
        <v>72</v>
      </c>
      <c r="U12" s="18" t="s">
        <v>74</v>
      </c>
      <c r="V12" s="18" t="s">
        <v>75</v>
      </c>
      <c r="W12" s="7"/>
      <c r="X12" s="7"/>
      <c r="Y12" s="7"/>
    </row>
    <row r="13" spans="1:25" ht="61.5" customHeight="1" x14ac:dyDescent="0.25">
      <c r="A13" s="31"/>
      <c r="B13" s="31"/>
      <c r="C13" s="37"/>
      <c r="D13" s="31"/>
      <c r="E13" s="40"/>
      <c r="F13" s="31"/>
      <c r="G13" s="31"/>
      <c r="H13" s="43"/>
      <c r="I13" s="46"/>
      <c r="J13" s="49"/>
      <c r="K13" s="52"/>
      <c r="L13" s="34"/>
      <c r="M13" s="34"/>
      <c r="N13" s="22"/>
      <c r="O13" s="22"/>
      <c r="P13" s="25"/>
      <c r="Q13" s="28"/>
      <c r="R13" s="78"/>
      <c r="S13" s="31"/>
      <c r="T13" s="29"/>
      <c r="U13" s="20"/>
      <c r="V13" s="19"/>
      <c r="W13" s="13"/>
      <c r="X13" s="13"/>
      <c r="Y13" s="13"/>
    </row>
    <row r="14" spans="1:25" ht="76.5" customHeight="1" x14ac:dyDescent="0.25">
      <c r="A14" s="31"/>
      <c r="B14" s="31"/>
      <c r="C14" s="37"/>
      <c r="D14" s="31"/>
      <c r="E14" s="40"/>
      <c r="F14" s="31"/>
      <c r="G14" s="31"/>
      <c r="H14" s="43"/>
      <c r="I14" s="46"/>
      <c r="J14" s="49"/>
      <c r="K14" s="52"/>
      <c r="L14" s="34"/>
      <c r="M14" s="34"/>
      <c r="N14" s="22"/>
      <c r="O14" s="22"/>
      <c r="P14" s="25"/>
      <c r="Q14" s="28"/>
      <c r="R14" s="77" t="s">
        <v>71</v>
      </c>
      <c r="S14" s="31"/>
      <c r="T14" s="27" t="s">
        <v>73</v>
      </c>
      <c r="U14" s="18" t="s">
        <v>78</v>
      </c>
      <c r="V14" s="19"/>
      <c r="W14" s="13"/>
      <c r="X14" s="13"/>
      <c r="Y14" s="13"/>
    </row>
    <row r="15" spans="1:25" ht="52.5" customHeight="1" x14ac:dyDescent="0.25">
      <c r="A15" s="32"/>
      <c r="B15" s="32"/>
      <c r="C15" s="38"/>
      <c r="D15" s="32"/>
      <c r="E15" s="41"/>
      <c r="F15" s="32"/>
      <c r="G15" s="32"/>
      <c r="H15" s="44"/>
      <c r="I15" s="47"/>
      <c r="J15" s="50"/>
      <c r="K15" s="53"/>
      <c r="L15" s="35"/>
      <c r="M15" s="35"/>
      <c r="N15" s="23"/>
      <c r="O15" s="23"/>
      <c r="P15" s="26"/>
      <c r="Q15" s="29"/>
      <c r="R15" s="78"/>
      <c r="S15" s="32"/>
      <c r="T15" s="29"/>
      <c r="U15" s="20"/>
      <c r="V15" s="20"/>
      <c r="W15" s="13"/>
      <c r="X15" s="13"/>
      <c r="Y15" s="13"/>
    </row>
    <row r="16" spans="1:25" x14ac:dyDescent="0.25">
      <c r="D16" s="12"/>
      <c r="E16" s="12"/>
      <c r="F16" s="3"/>
      <c r="G16" s="3"/>
      <c r="H16" s="3"/>
      <c r="I16" s="1"/>
      <c r="J16" s="2"/>
    </row>
    <row r="17" spans="4:10" x14ac:dyDescent="0.25">
      <c r="D17" s="12"/>
      <c r="E17" s="12"/>
      <c r="F17" s="3"/>
      <c r="G17" s="3"/>
      <c r="H17" s="3"/>
      <c r="I17" s="1"/>
      <c r="J17" s="2"/>
    </row>
    <row r="18" spans="4:10" x14ac:dyDescent="0.25">
      <c r="D18" s="12"/>
      <c r="E18" s="12"/>
      <c r="F18" s="3"/>
      <c r="G18" s="3"/>
      <c r="H18" s="3"/>
      <c r="I18" s="4"/>
      <c r="J18" s="5"/>
    </row>
    <row r="19" spans="4:10" x14ac:dyDescent="0.25">
      <c r="D19" s="74"/>
      <c r="E19" s="74"/>
      <c r="F19" s="74"/>
      <c r="G19" s="74"/>
      <c r="H19" s="74"/>
      <c r="I19" s="10"/>
      <c r="J19" s="8"/>
    </row>
  </sheetData>
  <mergeCells count="70">
    <mergeCell ref="U12:U13"/>
    <mergeCell ref="R14:R15"/>
    <mergeCell ref="T14:T15"/>
    <mergeCell ref="U14:U15"/>
    <mergeCell ref="A1:W3"/>
    <mergeCell ref="A5:B5"/>
    <mergeCell ref="C5:J5"/>
    <mergeCell ref="K5:L5"/>
    <mergeCell ref="M5:Y5"/>
    <mergeCell ref="A6:B6"/>
    <mergeCell ref="C6:J6"/>
    <mergeCell ref="K6:L6"/>
    <mergeCell ref="M6:Y6"/>
    <mergeCell ref="A7:B7"/>
    <mergeCell ref="C7:Y7"/>
    <mergeCell ref="A8:B8"/>
    <mergeCell ref="X1:Y1"/>
    <mergeCell ref="X2:Y3"/>
    <mergeCell ref="A4:B4"/>
    <mergeCell ref="C4:J4"/>
    <mergeCell ref="K4:L4"/>
    <mergeCell ref="M4:Y4"/>
    <mergeCell ref="C8:Y8"/>
    <mergeCell ref="A9:T9"/>
    <mergeCell ref="U9:V9"/>
    <mergeCell ref="W9:Y9"/>
    <mergeCell ref="O10:O11"/>
    <mergeCell ref="A10:A11"/>
    <mergeCell ref="B10:B11"/>
    <mergeCell ref="C10:C11"/>
    <mergeCell ref="D10:D11"/>
    <mergeCell ref="E10:E11"/>
    <mergeCell ref="F10:G11"/>
    <mergeCell ref="H10:I10"/>
    <mergeCell ref="J10:J11"/>
    <mergeCell ref="K10:K11"/>
    <mergeCell ref="L10:M10"/>
    <mergeCell ref="N10:N11"/>
    <mergeCell ref="V10:V11"/>
    <mergeCell ref="W10:W11"/>
    <mergeCell ref="X10:X11"/>
    <mergeCell ref="Y10:Y11"/>
    <mergeCell ref="A12:A15"/>
    <mergeCell ref="B12:B15"/>
    <mergeCell ref="C12:C15"/>
    <mergeCell ref="D12:D15"/>
    <mergeCell ref="E12:E15"/>
    <mergeCell ref="F12:F15"/>
    <mergeCell ref="P10:P11"/>
    <mergeCell ref="Q10:Q11"/>
    <mergeCell ref="R10:R11"/>
    <mergeCell ref="S10:S11"/>
    <mergeCell ref="T10:T11"/>
    <mergeCell ref="U10:U11"/>
    <mergeCell ref="V12:V15"/>
    <mergeCell ref="D19:H19"/>
    <mergeCell ref="M12:M15"/>
    <mergeCell ref="N12:N15"/>
    <mergeCell ref="O12:O15"/>
    <mergeCell ref="P12:P15"/>
    <mergeCell ref="Q12:Q15"/>
    <mergeCell ref="S12:S15"/>
    <mergeCell ref="G12:G15"/>
    <mergeCell ref="H12:H15"/>
    <mergeCell ref="I12:I15"/>
    <mergeCell ref="J12:J15"/>
    <mergeCell ref="K12:K15"/>
    <mergeCell ref="L12:L15"/>
    <mergeCell ref="R12:R13"/>
    <mergeCell ref="T12:T13"/>
  </mergeCells>
  <dataValidations count="1">
    <dataValidation type="date" operator="greaterThanOrEqual" allowBlank="1" showInputMessage="1" showErrorMessage="1" sqref="E12 I16:I17">
      <formula1>41426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111</vt:lpstr>
      <vt:lpstr>9°Informe PMA V.2 (30-09-2023</vt:lpstr>
      <vt:lpstr>10°Informe PMA V.2 (31-03-2024)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Palacios Chiquiza</cp:lastModifiedBy>
  <cp:lastPrinted>2019-09-26T16:54:19Z</cp:lastPrinted>
  <dcterms:created xsi:type="dcterms:W3CDTF">2016-07-06T19:37:36Z</dcterms:created>
  <dcterms:modified xsi:type="dcterms:W3CDTF">2024-04-02T12:52:02Z</dcterms:modified>
</cp:coreProperties>
</file>