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caceres\Desktop\Backup Mafe\PLANES TH 2024\"/>
    </mc:Choice>
  </mc:AlternateContent>
  <xr:revisionPtr revIDLastSave="0" documentId="8_{E17994E8-755C-4A4B-99CE-08323F3DF1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ENESTAR 2024" sheetId="10" r:id="rId1"/>
    <sheet name="PIC 2021" sheetId="11" state="hidden" r:id="rId2"/>
  </sheets>
  <externalReferences>
    <externalReference r:id="rId3"/>
  </externalReferences>
  <definedNames>
    <definedName name="_xlnm._FilterDatabase" localSheetId="0" hidden="1">'BIENESTAR 2024'!$A$3:$S$60</definedName>
    <definedName name="Cumplimiento">[1]Sheet2!$B$6:$B$8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10" l="1"/>
  <c r="S15" i="10"/>
  <c r="S18" i="10" l="1"/>
  <c r="S19" i="10"/>
  <c r="K74" i="11"/>
  <c r="L74" i="11"/>
  <c r="S58" i="10" l="1"/>
  <c r="M74" i="11"/>
  <c r="N74" i="11"/>
  <c r="O74" i="11"/>
  <c r="P74" i="11"/>
  <c r="Q74" i="11"/>
  <c r="R74" i="11"/>
  <c r="S74" i="11"/>
  <c r="T74" i="11"/>
  <c r="U74" i="11"/>
  <c r="H10" i="11"/>
  <c r="S56" i="10"/>
  <c r="S57" i="10"/>
  <c r="G34" i="11" l="1"/>
  <c r="F34" i="11"/>
  <c r="H30" i="11" l="1"/>
  <c r="H32" i="11"/>
  <c r="F28" i="11" l="1"/>
  <c r="H28" i="11" s="1"/>
  <c r="H34" i="11"/>
  <c r="H4" i="11"/>
  <c r="H44" i="11"/>
  <c r="H54" i="11"/>
  <c r="H68" i="11"/>
  <c r="H70" i="11"/>
  <c r="V71" i="11"/>
  <c r="V70" i="11"/>
  <c r="V69" i="11"/>
  <c r="V68" i="11"/>
  <c r="H42" i="11"/>
  <c r="H36" i="11" l="1"/>
  <c r="H38" i="11"/>
  <c r="H24" i="11"/>
  <c r="H22" i="11"/>
  <c r="H18" i="11"/>
  <c r="H16" i="11"/>
  <c r="H14" i="11"/>
  <c r="H12" i="11"/>
  <c r="H8" i="11"/>
  <c r="H6" i="11"/>
  <c r="H72" i="11"/>
  <c r="H26" i="11"/>
  <c r="S53" i="10"/>
  <c r="S52" i="10"/>
  <c r="S51" i="10"/>
  <c r="S50" i="10"/>
  <c r="H75" i="11" l="1"/>
  <c r="V7" i="11"/>
  <c r="V6" i="11"/>
  <c r="V19" i="11"/>
  <c r="V18" i="11"/>
  <c r="V15" i="11"/>
  <c r="V14" i="11"/>
  <c r="V17" i="11"/>
  <c r="V16" i="11"/>
  <c r="V13" i="11"/>
  <c r="V12" i="11"/>
  <c r="V21" i="11"/>
  <c r="V20" i="11"/>
  <c r="S13" i="10"/>
  <c r="S12" i="10"/>
  <c r="S45" i="10"/>
  <c r="S44" i="10"/>
  <c r="S37" i="10"/>
  <c r="S36" i="10"/>
  <c r="S23" i="10" l="1"/>
  <c r="S22" i="10"/>
  <c r="S21" i="10"/>
  <c r="S20" i="10"/>
  <c r="S43" i="10" l="1"/>
  <c r="S42" i="10"/>
  <c r="E75" i="11" l="1"/>
  <c r="V67" i="11"/>
  <c r="V66" i="11"/>
  <c r="V63" i="11"/>
  <c r="V62" i="11"/>
  <c r="V65" i="11"/>
  <c r="V64" i="11"/>
  <c r="V9" i="11"/>
  <c r="V8" i="11"/>
  <c r="V61" i="11"/>
  <c r="V60" i="11"/>
  <c r="V59" i="11"/>
  <c r="V58" i="11"/>
  <c r="V57" i="11"/>
  <c r="V56" i="11"/>
  <c r="G75" i="11"/>
  <c r="V73" i="11"/>
  <c r="V72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5" i="11"/>
  <c r="V4" i="11"/>
  <c r="V75" i="11" l="1"/>
  <c r="F75" i="11"/>
  <c r="S7" i="10" l="1"/>
  <c r="S6" i="10"/>
  <c r="S5" i="10"/>
  <c r="S4" i="10"/>
  <c r="S49" i="10"/>
  <c r="S48" i="10"/>
  <c r="S41" i="10"/>
  <c r="S40" i="10"/>
  <c r="S39" i="10"/>
  <c r="S38" i="10"/>
  <c r="S35" i="10"/>
  <c r="S34" i="10"/>
  <c r="S33" i="10"/>
  <c r="S32" i="10"/>
  <c r="S31" i="10"/>
  <c r="S30" i="10"/>
  <c r="S47" i="10"/>
  <c r="S46" i="10"/>
  <c r="S55" i="10"/>
  <c r="S54" i="10"/>
  <c r="S29" i="10"/>
  <c r="S28" i="10"/>
  <c r="S27" i="10"/>
  <c r="S26" i="10"/>
  <c r="S25" i="10"/>
  <c r="S24" i="10"/>
  <c r="S17" i="10"/>
  <c r="S16" i="10"/>
  <c r="S14" i="10"/>
  <c r="S11" i="10"/>
  <c r="S10" i="10"/>
  <c r="S9" i="10"/>
  <c r="S8" i="10"/>
  <c r="S6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Andrea Rincon Rodriguez</author>
  </authors>
  <commentList>
    <comment ref="B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 Andrea Rincon Rodriguez:</t>
        </r>
        <r>
          <rPr>
            <sz val="9"/>
            <color indexed="81"/>
            <rFont val="Tahoma"/>
            <family val="2"/>
          </rPr>
          <t xml:space="preserve">
Incluye inducción y reinducción al SG-SST
</t>
        </r>
      </text>
    </comment>
  </commentList>
</comments>
</file>

<file path=xl/sharedStrings.xml><?xml version="1.0" encoding="utf-8"?>
<sst xmlns="http://schemas.openxmlformats.org/spreadsheetml/2006/main" count="304" uniqueCount="125">
  <si>
    <t>TEMÁTICAS</t>
  </si>
  <si>
    <t>INTENSIDAD HORARIA</t>
  </si>
  <si>
    <t xml:space="preserve">Curso Virtual en el Sistema de Seguridad y Salud en el Trabajo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</si>
  <si>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</si>
  <si>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</si>
  <si>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</si>
  <si>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</si>
  <si>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</si>
  <si>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</si>
  <si>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</si>
  <si>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</si>
  <si>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</si>
  <si>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</si>
  <si>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</si>
  <si>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</si>
  <si>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ESTADO</t>
  </si>
  <si>
    <t>P</t>
  </si>
  <si>
    <t>E</t>
  </si>
  <si>
    <t>Habilidades de Comunicación</t>
  </si>
  <si>
    <t>Facturación Electrónica</t>
  </si>
  <si>
    <t>ACTIVIDAD</t>
  </si>
  <si>
    <t>Entrega de bonos de navidad para hijos de los funcionarios entre 0 y 12 años</t>
  </si>
  <si>
    <t>CONVOCADOS PLANTA</t>
  </si>
  <si>
    <t>ASISTENCIA
PLANTA</t>
  </si>
  <si>
    <t>ASISTENCIA
CONTRATISTAS</t>
  </si>
  <si>
    <t>TOTAL</t>
  </si>
  <si>
    <t>Capacitación Plataforma ISOLUCION</t>
  </si>
  <si>
    <t>TOTAL ASISTENTES</t>
  </si>
  <si>
    <t>Programa de Bilingüismo</t>
  </si>
  <si>
    <t>SEG</t>
  </si>
  <si>
    <t>RESPONSABLE</t>
  </si>
  <si>
    <t>DASCD - TH IDRD</t>
  </si>
  <si>
    <t>TH IDRD</t>
  </si>
  <si>
    <t>Subdirección de Contratación - TH IDRD</t>
  </si>
  <si>
    <t>Inscripción Fondo de Vivienda</t>
  </si>
  <si>
    <t xml:space="preserve">Actividad de Halloween </t>
  </si>
  <si>
    <t>Cursos Libres (cocina, fotografía, manualidades, música, pintura, entre otros)</t>
  </si>
  <si>
    <t>Convención Colectiva</t>
  </si>
  <si>
    <t>Vacaciones Recreativas para los hijos de los funcionarios entre 5 y 12 años.*</t>
  </si>
  <si>
    <t>Promoción de Caminatas Ecológicas</t>
  </si>
  <si>
    <t>Actividad de Promoción de Hábitos de Vida Saludable (Yoga, pilates, aeróbicos, zumba, entre otros)</t>
  </si>
  <si>
    <t>Curso Virtual Código General Disciplinario–Ley 1952 de 2019</t>
  </si>
  <si>
    <t>Actualización Tributaria</t>
  </si>
  <si>
    <t>Curso virtual Modelo Integrado de Planeación y Gestión - MIPG</t>
  </si>
  <si>
    <t>Formulación y Evaluación de proyectos</t>
  </si>
  <si>
    <t>Curso virtual de Teletrabajo</t>
  </si>
  <si>
    <t>CAPACITADOR</t>
  </si>
  <si>
    <t>Área Financiera</t>
  </si>
  <si>
    <t>DASCD</t>
  </si>
  <si>
    <t>Oficina Asesora de Planeación</t>
  </si>
  <si>
    <t>SENA</t>
  </si>
  <si>
    <t>Subdirección de Contratación</t>
  </si>
  <si>
    <t>Área de Talento Humano (Contrato)</t>
  </si>
  <si>
    <t>Contratación Estatal</t>
  </si>
  <si>
    <t>Subdirección Administrativa y Financiera - TH IDRD</t>
  </si>
  <si>
    <t>Mantener la estrategia de la Sala Amiga de la Familia Lactante</t>
  </si>
  <si>
    <t>Actividad dirigida a los pre-pensionados</t>
  </si>
  <si>
    <t>Ministerio TIC
SENA</t>
  </si>
  <si>
    <t xml:space="preserve"> Juegos Recreativos Internos</t>
  </si>
  <si>
    <t>No.</t>
  </si>
  <si>
    <t>Área de Atención al Ciudadano</t>
  </si>
  <si>
    <t>Programa para la Construcción de Ambientes Laborales Diversos, Amorosos y Seguros en el Distrito</t>
  </si>
  <si>
    <t>ARL - TH IDRD</t>
  </si>
  <si>
    <t xml:space="preserve">Jornadas de promoción y prevención de la salud </t>
  </si>
  <si>
    <t>DASCD - ARL - TH IDRD</t>
  </si>
  <si>
    <t>Herramientas de Google Drive - Competencias Digitales</t>
  </si>
  <si>
    <t>DASCD - Área de Sistemas IDRD</t>
  </si>
  <si>
    <t>Manejo plataforma  BogData</t>
  </si>
  <si>
    <t>Presupuesto público</t>
  </si>
  <si>
    <t>Reglamentación en la Administración y Funcionamiento de los escenarios deportivos</t>
  </si>
  <si>
    <t>STP</t>
  </si>
  <si>
    <t>Términos y Criterios de calidad para la respuesta a PQRS</t>
  </si>
  <si>
    <t>Gestión Ambiental PIGA</t>
  </si>
  <si>
    <t>SAF</t>
  </si>
  <si>
    <t>Herramientas de innovación social para el abordaje comunitario</t>
  </si>
  <si>
    <t>Gestión estratégica del talento humano  en el sector público</t>
  </si>
  <si>
    <t xml:space="preserve">Gestión emocional y adaptación al cambio </t>
  </si>
  <si>
    <t>Publicación y manejo página web e intranet IDRD</t>
  </si>
  <si>
    <t>OAC</t>
  </si>
  <si>
    <t xml:space="preserve">Normatividad Sector recreativo, deportivo y cultural </t>
  </si>
  <si>
    <t>STP - Secretaria de Cultura, Recreación y Deporte</t>
  </si>
  <si>
    <t>Inteligencia emocional y Colectiva</t>
  </si>
  <si>
    <t>Proyectos Alianzas Público Privadas</t>
  </si>
  <si>
    <t>Participación Ciudadana</t>
  </si>
  <si>
    <t>Veeduría - TH IDRD</t>
  </si>
  <si>
    <t>TH IDRD - APP</t>
  </si>
  <si>
    <t>N.A</t>
  </si>
  <si>
    <t>Convocatoria y Premiación Mejores Equipos de Trabajo</t>
  </si>
  <si>
    <t>TH IDRD - DASCD</t>
  </si>
  <si>
    <t>Pendiente reporte</t>
  </si>
  <si>
    <t>DAFP - ESAP</t>
  </si>
  <si>
    <t>Curso de Gestión Documental y Archivo</t>
  </si>
  <si>
    <t>Concejo de Bogotá - TH IDRD</t>
  </si>
  <si>
    <t>Conflicto de Interéses</t>
  </si>
  <si>
    <t>DAFP - TH IDRD</t>
  </si>
  <si>
    <t>Área Financiera - SDH</t>
  </si>
  <si>
    <t>Manejo de SECOP II (pendiente evidencia)</t>
  </si>
  <si>
    <t>Manejo  de Excel avanzado, tablas dinámicas, gráficas y macros (cto)</t>
  </si>
  <si>
    <t>Bioestadística y análisis de datos Cto</t>
  </si>
  <si>
    <t>Herramientas ofimáticas (Excel, Word, Power point) contrato</t>
  </si>
  <si>
    <t>Curso Trabajo en Alturas Administrativo  contrato</t>
  </si>
  <si>
    <t>Flujo de cajas y normatividad contable  NICS - NIIF CONTRATADO</t>
  </si>
  <si>
    <t>Encuentros navideños</t>
  </si>
  <si>
    <t>PLAN INSTITUCIONAL DE CAPACITACIÓN 2022</t>
  </si>
  <si>
    <t>Contratación Estatal - tienda virtual</t>
  </si>
  <si>
    <t xml:space="preserve">Programa de inducción y reinducción </t>
  </si>
  <si>
    <t xml:space="preserve">Conmemoración a la labor de las conductoras y conductores del Distrito </t>
  </si>
  <si>
    <t xml:space="preserve">Conmemoración a la labor de los secretarias y secretarios del Distrito </t>
  </si>
  <si>
    <t>Divulgación mediante correo electrónico información sobre ofertas y beneficios de la Caja de Compensación Familiar, DASCD y/o Programa Servimos</t>
  </si>
  <si>
    <t>Conmemoración día de la mujer</t>
  </si>
  <si>
    <t>Reconocimiento día libre por cumpleaños</t>
  </si>
  <si>
    <t>No. Participantes</t>
  </si>
  <si>
    <t>Nivel de Satisfacción con la actividad</t>
  </si>
  <si>
    <t>Ferias de servicios - Ferias de emprendimiento</t>
  </si>
  <si>
    <t>Intervención Clima Laboral y Riesgo Psicosocial</t>
  </si>
  <si>
    <t>Programa de fondos educativos FRADEC - FEDHE</t>
  </si>
  <si>
    <t xml:space="preserve">DASCD - TH IDRD </t>
  </si>
  <si>
    <t>Día experiencial juvenil para los hijos de los funcionarios entre 13 y 17 años</t>
  </si>
  <si>
    <t>SAF - TH IDRD</t>
  </si>
  <si>
    <t>Acondicionamiento físico (Gimnasio y natación)</t>
  </si>
  <si>
    <t>Actividades artísticas y culturales para los funcionarios y sus familias (Cine, música, teatro y cultura)</t>
  </si>
  <si>
    <t>PLAN DE BIENESTAR LABORAL  E INCENTIVOS 2024</t>
  </si>
  <si>
    <t>Participación en los IX Juegos Deportivos Distritales</t>
  </si>
  <si>
    <t>Gala de Reconocimiento Distrital y Reconocimiento trayectoria laboral IDRD - Cierre de vigencia 2024</t>
  </si>
  <si>
    <t>Premiación Mejores funcionarios de Carrera Administrativa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</si>
</sst>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0212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 applyNumberFormat="0" applyBorder="0" applyProtection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9" fontId="0" fillId="0" borderId="0" xfId="1" applyFont="1"/>
    <xf numFmtId="0" fontId="2" fillId="4" borderId="0" xfId="0" applyFont="1" applyFill="1" applyAlignment="1">
      <alignment horizontal="center" vertical="center"/>
    </xf>
    <xf numFmtId="0" fontId="0" fillId="0" borderId="1" xfId="0" applyBorder="1"/>
    <xf numFmtId="9" fontId="2" fillId="5" borderId="0" xfId="1" applyFont="1" applyFill="1"/>
    <xf numFmtId="0" fontId="4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5" borderId="23" xfId="0" applyFill="1" applyBorder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1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5" borderId="0" xfId="0" applyFill="1"/>
    <xf numFmtId="0" fontId="4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5" borderId="27" xfId="0" applyFill="1" applyBorder="1"/>
    <xf numFmtId="0" fontId="12" fillId="0" borderId="10" xfId="0" applyFont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/>
    <xf numFmtId="0" fontId="0" fillId="0" borderId="2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37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8" borderId="0" xfId="0" applyFill="1"/>
    <xf numFmtId="0" fontId="0" fillId="8" borderId="3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0" fillId="8" borderId="6" xfId="0" applyFill="1" applyBorder="1"/>
    <xf numFmtId="0" fontId="0" fillId="8" borderId="24" xfId="0" applyFill="1" applyBorder="1"/>
    <xf numFmtId="0" fontId="0" fillId="5" borderId="25" xfId="0" applyFill="1" applyBorder="1"/>
    <xf numFmtId="164" fontId="14" fillId="8" borderId="40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9\PLAN%20DE%20TRABAJO%20SG-SST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Capacitaciones"/>
      <sheetName val="DATOS"/>
      <sheetName val="Act. X Mes"/>
      <sheetName val="% Cumplimiento"/>
      <sheetName val="Programación"/>
      <sheetName val="Avance"/>
      <sheetName val="Plan Basico"/>
      <sheetName val="Prevención EL"/>
      <sheetName val="Prevención AT"/>
      <sheetName val="Evaluación y Monitoreo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">
          <cell r="B6" t="str">
            <v>N</v>
          </cell>
        </row>
        <row r="7">
          <cell r="B7" t="str">
            <v>S</v>
          </cell>
        </row>
        <row r="8">
          <cell r="B8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view="pageBreakPreview" zoomScale="96" zoomScaleNormal="100" zoomScaleSheetLayoutView="96" workbookViewId="0">
      <pane ySplit="3" topLeftCell="A35" activePane="bottomLeft" state="frozen"/>
      <selection pane="bottomLeft" activeCell="T58" sqref="T58"/>
    </sheetView>
  </sheetViews>
  <sheetFormatPr baseColWidth="10" defaultRowHeight="15" x14ac:dyDescent="0.25"/>
  <cols>
    <col min="1" max="1" width="4.140625" customWidth="1"/>
    <col min="2" max="2" width="44" customWidth="1"/>
    <col min="3" max="3" width="21.7109375" customWidth="1"/>
    <col min="4" max="5" width="11.85546875" hidden="1" customWidth="1"/>
    <col min="6" max="6" width="7.42578125" customWidth="1"/>
    <col min="7" max="18" width="4.7109375" customWidth="1"/>
    <col min="19" max="19" width="11.85546875" bestFit="1" customWidth="1"/>
  </cols>
  <sheetData>
    <row r="1" spans="1:19" x14ac:dyDescent="0.25">
      <c r="A1" s="77" t="s">
        <v>121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65"/>
    </row>
    <row r="2" spans="1:19" ht="15.75" thickBot="1" x14ac:dyDescent="0.3"/>
    <row r="3" spans="1:19" ht="52.5" customHeight="1" thickBot="1" x14ac:dyDescent="0.3">
      <c r="A3" s="66" t="s">
        <v>59</v>
      </c>
      <c r="B3" s="67" t="s">
        <v>20</v>
      </c>
      <c r="C3" s="68" t="s">
        <v>30</v>
      </c>
      <c r="D3" s="27" t="s">
        <v>111</v>
      </c>
      <c r="E3" s="27" t="s">
        <v>112</v>
      </c>
      <c r="F3" s="43" t="s">
        <v>15</v>
      </c>
      <c r="G3" s="28" t="s">
        <v>3</v>
      </c>
      <c r="H3" s="29" t="s">
        <v>4</v>
      </c>
      <c r="I3" s="29" t="s">
        <v>5</v>
      </c>
      <c r="J3" s="29" t="s">
        <v>6</v>
      </c>
      <c r="K3" s="29" t="s">
        <v>7</v>
      </c>
      <c r="L3" s="29" t="s">
        <v>8</v>
      </c>
      <c r="M3" s="29" t="s">
        <v>9</v>
      </c>
      <c r="N3" s="29" t="s">
        <v>10</v>
      </c>
      <c r="O3" s="29" t="s">
        <v>11</v>
      </c>
      <c r="P3" s="29" t="s">
        <v>12</v>
      </c>
      <c r="Q3" s="29" t="s">
        <v>13</v>
      </c>
      <c r="R3" s="45" t="s">
        <v>14</v>
      </c>
      <c r="S3" s="43" t="s">
        <v>29</v>
      </c>
    </row>
    <row r="4" spans="1:19" ht="17.25" customHeight="1" x14ac:dyDescent="0.25">
      <c r="A4" s="86">
        <v>1</v>
      </c>
      <c r="B4" s="78" t="s">
        <v>113</v>
      </c>
      <c r="C4" s="80" t="s">
        <v>32</v>
      </c>
      <c r="D4" s="81"/>
      <c r="E4" s="96"/>
      <c r="F4" s="62" t="s">
        <v>16</v>
      </c>
      <c r="G4" s="52"/>
      <c r="H4" s="63"/>
      <c r="I4" s="53">
        <v>1</v>
      </c>
      <c r="J4" s="63"/>
      <c r="K4" s="63"/>
      <c r="L4" s="53">
        <v>1</v>
      </c>
      <c r="M4" s="63"/>
      <c r="N4" s="63"/>
      <c r="O4" s="53">
        <v>1</v>
      </c>
      <c r="P4" s="63"/>
      <c r="Q4" s="63"/>
      <c r="R4" s="53">
        <v>1</v>
      </c>
      <c r="S4" s="44">
        <f>SUM(G4:R4)</f>
        <v>4</v>
      </c>
    </row>
    <row r="5" spans="1:19" ht="17.25" customHeight="1" x14ac:dyDescent="0.25">
      <c r="A5" s="86"/>
      <c r="B5" s="78"/>
      <c r="C5" s="80"/>
      <c r="D5" s="82"/>
      <c r="E5" s="88"/>
      <c r="F5" s="3" t="s">
        <v>17</v>
      </c>
      <c r="G5" s="54"/>
      <c r="H5" s="11"/>
      <c r="I5" s="11"/>
      <c r="J5" s="11"/>
      <c r="K5" s="11"/>
      <c r="L5" s="11"/>
      <c r="M5" s="11"/>
      <c r="N5" s="11"/>
      <c r="O5" s="11"/>
      <c r="P5" s="11"/>
      <c r="Q5" s="11"/>
      <c r="R5" s="59"/>
      <c r="S5" s="16">
        <f>SUM(G5:R5)</f>
        <v>0</v>
      </c>
    </row>
    <row r="6" spans="1:19" ht="27.75" customHeight="1" x14ac:dyDescent="0.25">
      <c r="A6" s="86">
        <v>2</v>
      </c>
      <c r="B6" s="78" t="s">
        <v>108</v>
      </c>
      <c r="C6" s="80" t="s">
        <v>32</v>
      </c>
      <c r="D6" s="82"/>
      <c r="E6" s="88"/>
      <c r="F6" s="2" t="s">
        <v>16</v>
      </c>
      <c r="G6" s="64">
        <v>1</v>
      </c>
      <c r="H6" s="10">
        <v>1</v>
      </c>
      <c r="I6" s="13">
        <v>1</v>
      </c>
      <c r="J6" s="10">
        <v>1</v>
      </c>
      <c r="K6" s="13">
        <v>1</v>
      </c>
      <c r="L6" s="10">
        <v>1</v>
      </c>
      <c r="M6" s="13">
        <v>1</v>
      </c>
      <c r="N6" s="10">
        <v>1</v>
      </c>
      <c r="O6" s="13">
        <v>1</v>
      </c>
      <c r="P6" s="10">
        <v>1</v>
      </c>
      <c r="Q6" s="13">
        <v>1</v>
      </c>
      <c r="R6" s="47">
        <v>1</v>
      </c>
      <c r="S6" s="16">
        <f>SUM(G6:R6)</f>
        <v>12</v>
      </c>
    </row>
    <row r="7" spans="1:19" ht="27.75" customHeight="1" x14ac:dyDescent="0.25">
      <c r="A7" s="86"/>
      <c r="B7" s="78"/>
      <c r="C7" s="80"/>
      <c r="D7" s="82"/>
      <c r="E7" s="88"/>
      <c r="F7" s="3" t="s">
        <v>17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59"/>
      <c r="S7" s="16">
        <f>SUM(G7:R7)</f>
        <v>0</v>
      </c>
    </row>
    <row r="8" spans="1:19" ht="15.75" customHeight="1" x14ac:dyDescent="0.25">
      <c r="A8" s="86">
        <v>3</v>
      </c>
      <c r="B8" s="78" t="s">
        <v>122</v>
      </c>
      <c r="C8" s="79" t="s">
        <v>31</v>
      </c>
      <c r="D8" s="83"/>
      <c r="E8" s="99"/>
      <c r="F8" s="8" t="s">
        <v>16</v>
      </c>
      <c r="G8" s="54"/>
      <c r="H8" s="33"/>
      <c r="I8" s="33"/>
      <c r="J8" s="33"/>
      <c r="K8" s="33"/>
      <c r="L8" s="33"/>
      <c r="M8" s="11"/>
      <c r="N8" s="13">
        <v>1</v>
      </c>
      <c r="O8" s="13">
        <v>1</v>
      </c>
      <c r="P8" s="10">
        <v>1</v>
      </c>
      <c r="Q8" s="34"/>
      <c r="R8" s="49"/>
      <c r="S8" s="44">
        <f>SUM(G8:R8)</f>
        <v>3</v>
      </c>
    </row>
    <row r="9" spans="1:19" ht="15.75" customHeight="1" x14ac:dyDescent="0.25">
      <c r="A9" s="86"/>
      <c r="B9" s="78"/>
      <c r="C9" s="79"/>
      <c r="D9" s="84"/>
      <c r="E9" s="98"/>
      <c r="F9" s="3" t="s">
        <v>17</v>
      </c>
      <c r="G9" s="54"/>
      <c r="H9" s="34"/>
      <c r="I9" s="34"/>
      <c r="J9" s="34"/>
      <c r="K9" s="34"/>
      <c r="L9" s="34"/>
      <c r="M9" s="34"/>
      <c r="N9" s="34"/>
      <c r="O9" s="34"/>
      <c r="P9" s="11"/>
      <c r="Q9" s="11"/>
      <c r="R9" s="49"/>
      <c r="S9" s="16">
        <f t="shared" ref="S9:S49" si="0">SUM(G9:R9)</f>
        <v>0</v>
      </c>
    </row>
    <row r="10" spans="1:19" ht="15.75" customHeight="1" x14ac:dyDescent="0.25">
      <c r="A10" s="86">
        <v>4</v>
      </c>
      <c r="B10" s="78" t="s">
        <v>109</v>
      </c>
      <c r="C10" s="79" t="s">
        <v>31</v>
      </c>
      <c r="D10" s="83"/>
      <c r="E10" s="99"/>
      <c r="F10" s="2" t="s">
        <v>16</v>
      </c>
      <c r="G10" s="54"/>
      <c r="H10" s="9"/>
      <c r="I10" s="10">
        <v>1</v>
      </c>
      <c r="J10" s="9"/>
      <c r="K10" s="11"/>
      <c r="L10" s="9"/>
      <c r="M10" s="11"/>
      <c r="N10" s="9"/>
      <c r="O10" s="11"/>
      <c r="P10" s="9"/>
      <c r="Q10" s="11"/>
      <c r="R10" s="49"/>
      <c r="S10" s="16">
        <f t="shared" si="0"/>
        <v>1</v>
      </c>
    </row>
    <row r="11" spans="1:19" ht="15.75" customHeight="1" x14ac:dyDescent="0.25">
      <c r="A11" s="86"/>
      <c r="B11" s="78"/>
      <c r="C11" s="79"/>
      <c r="D11" s="84"/>
      <c r="E11" s="98"/>
      <c r="F11" s="3" t="s">
        <v>17</v>
      </c>
      <c r="G11" s="54"/>
      <c r="H11" s="9"/>
      <c r="I11" s="9"/>
      <c r="J11" s="9"/>
      <c r="K11" s="9"/>
      <c r="L11" s="9"/>
      <c r="M11" s="11"/>
      <c r="N11" s="9"/>
      <c r="O11" s="11"/>
      <c r="P11" s="9"/>
      <c r="Q11" s="11"/>
      <c r="R11" s="49"/>
      <c r="S11" s="16">
        <f t="shared" si="0"/>
        <v>0</v>
      </c>
    </row>
    <row r="12" spans="1:19" ht="15.75" customHeight="1" x14ac:dyDescent="0.25">
      <c r="A12" s="86">
        <v>5</v>
      </c>
      <c r="B12" s="78" t="s">
        <v>114</v>
      </c>
      <c r="C12" s="79" t="s">
        <v>31</v>
      </c>
      <c r="D12" s="85"/>
      <c r="E12" s="97"/>
      <c r="F12" s="2" t="s">
        <v>16</v>
      </c>
      <c r="G12" s="54"/>
      <c r="H12" s="9"/>
      <c r="I12" s="9"/>
      <c r="J12" s="9"/>
      <c r="K12" s="9"/>
      <c r="L12" s="9"/>
      <c r="M12" s="9"/>
      <c r="N12" s="9"/>
      <c r="O12" s="13">
        <v>1</v>
      </c>
      <c r="P12" s="10">
        <v>1</v>
      </c>
      <c r="Q12" s="13">
        <v>1</v>
      </c>
      <c r="R12" s="49"/>
      <c r="S12" s="16">
        <f t="shared" ref="S12:S13" si="1">SUM(G12:R12)</f>
        <v>3</v>
      </c>
    </row>
    <row r="13" spans="1:19" ht="15.75" customHeight="1" x14ac:dyDescent="0.25">
      <c r="A13" s="86"/>
      <c r="B13" s="78"/>
      <c r="C13" s="79"/>
      <c r="D13" s="84"/>
      <c r="E13" s="98"/>
      <c r="F13" s="3" t="s">
        <v>17</v>
      </c>
      <c r="G13" s="54"/>
      <c r="H13" s="34"/>
      <c r="I13" s="34"/>
      <c r="J13" s="34"/>
      <c r="K13" s="34"/>
      <c r="L13" s="34"/>
      <c r="M13" s="34"/>
      <c r="N13" s="34"/>
      <c r="O13" s="34"/>
      <c r="P13" s="34"/>
      <c r="Q13" s="11"/>
      <c r="R13" s="49"/>
      <c r="S13" s="16">
        <f t="shared" si="1"/>
        <v>0</v>
      </c>
    </row>
    <row r="14" spans="1:19" ht="15.75" customHeight="1" x14ac:dyDescent="0.25">
      <c r="A14" s="86">
        <v>6</v>
      </c>
      <c r="B14" s="78" t="s">
        <v>34</v>
      </c>
      <c r="C14" s="79" t="s">
        <v>37</v>
      </c>
      <c r="D14" s="85"/>
      <c r="E14" s="97"/>
      <c r="F14" s="2" t="s">
        <v>16</v>
      </c>
      <c r="G14" s="54"/>
      <c r="H14" s="9"/>
      <c r="I14" s="9"/>
      <c r="J14" s="13">
        <v>1</v>
      </c>
      <c r="K14" s="11"/>
      <c r="L14" s="33"/>
      <c r="M14" s="34"/>
      <c r="N14" s="9"/>
      <c r="O14" s="11"/>
      <c r="P14" s="11"/>
      <c r="Q14" s="11"/>
      <c r="R14" s="49"/>
      <c r="S14" s="16">
        <f t="shared" si="0"/>
        <v>1</v>
      </c>
    </row>
    <row r="15" spans="1:19" ht="15.75" customHeight="1" x14ac:dyDescent="0.25">
      <c r="A15" s="86"/>
      <c r="B15" s="78"/>
      <c r="C15" s="79"/>
      <c r="D15" s="84"/>
      <c r="E15" s="98"/>
      <c r="F15" s="3" t="s">
        <v>17</v>
      </c>
      <c r="G15" s="54"/>
      <c r="H15" s="9"/>
      <c r="I15" s="9"/>
      <c r="J15" s="9"/>
      <c r="K15" s="9"/>
      <c r="L15" s="9"/>
      <c r="M15" s="9"/>
      <c r="N15" s="9"/>
      <c r="O15" s="11"/>
      <c r="P15" s="9"/>
      <c r="Q15" s="33"/>
      <c r="R15" s="50"/>
      <c r="S15" s="16">
        <f>SUM(G15:R15)</f>
        <v>0</v>
      </c>
    </row>
    <row r="16" spans="1:19" ht="18.75" customHeight="1" x14ac:dyDescent="0.25">
      <c r="A16" s="86">
        <v>7</v>
      </c>
      <c r="B16" s="78" t="s">
        <v>107</v>
      </c>
      <c r="C16" s="79" t="s">
        <v>31</v>
      </c>
      <c r="D16" s="85"/>
      <c r="E16" s="97"/>
      <c r="F16" s="2" t="s">
        <v>16</v>
      </c>
      <c r="G16" s="54"/>
      <c r="H16" s="9"/>
      <c r="I16" s="11"/>
      <c r="J16" s="11"/>
      <c r="K16" s="11"/>
      <c r="L16" s="9"/>
      <c r="M16" s="10">
        <v>1</v>
      </c>
      <c r="N16" s="9"/>
      <c r="O16" s="11"/>
      <c r="P16" s="9"/>
      <c r="Q16" s="11"/>
      <c r="R16" s="49"/>
      <c r="S16" s="16">
        <f t="shared" si="0"/>
        <v>1</v>
      </c>
    </row>
    <row r="17" spans="1:19" ht="18.75" customHeight="1" x14ac:dyDescent="0.25">
      <c r="A17" s="86"/>
      <c r="B17" s="78"/>
      <c r="C17" s="79"/>
      <c r="D17" s="84"/>
      <c r="E17" s="98"/>
      <c r="F17" s="3" t="s">
        <v>17</v>
      </c>
      <c r="G17" s="54"/>
      <c r="H17" s="9"/>
      <c r="I17" s="9"/>
      <c r="J17" s="9"/>
      <c r="K17" s="9"/>
      <c r="L17" s="9"/>
      <c r="M17" s="34"/>
      <c r="N17" s="9"/>
      <c r="O17" s="11"/>
      <c r="P17" s="9"/>
      <c r="Q17" s="11"/>
      <c r="R17" s="49"/>
      <c r="S17" s="16">
        <f t="shared" si="0"/>
        <v>0</v>
      </c>
    </row>
    <row r="18" spans="1:19" ht="18.75" customHeight="1" x14ac:dyDescent="0.25">
      <c r="A18" s="89">
        <v>8</v>
      </c>
      <c r="B18" s="78" t="s">
        <v>106</v>
      </c>
      <c r="C18" s="79" t="s">
        <v>31</v>
      </c>
      <c r="D18" s="85"/>
      <c r="E18" s="97"/>
      <c r="F18" s="2" t="s">
        <v>16</v>
      </c>
      <c r="G18" s="54"/>
      <c r="H18" s="9"/>
      <c r="I18" s="11"/>
      <c r="J18" s="34"/>
      <c r="K18" s="34"/>
      <c r="L18" s="33"/>
      <c r="M18" s="13">
        <v>1</v>
      </c>
      <c r="N18" s="9"/>
      <c r="O18" s="11"/>
      <c r="P18" s="9"/>
      <c r="Q18" s="11"/>
      <c r="R18" s="49"/>
      <c r="S18" s="16">
        <f t="shared" si="0"/>
        <v>1</v>
      </c>
    </row>
    <row r="19" spans="1:19" ht="18.75" customHeight="1" x14ac:dyDescent="0.25">
      <c r="A19" s="89"/>
      <c r="B19" s="78"/>
      <c r="C19" s="79"/>
      <c r="D19" s="84"/>
      <c r="E19" s="98"/>
      <c r="F19" s="3" t="s">
        <v>17</v>
      </c>
      <c r="G19" s="54"/>
      <c r="H19" s="9"/>
      <c r="I19" s="11"/>
      <c r="J19" s="34"/>
      <c r="K19" s="34"/>
      <c r="L19" s="34"/>
      <c r="M19" s="34"/>
      <c r="N19" s="34"/>
      <c r="O19" s="11"/>
      <c r="P19" s="9"/>
      <c r="Q19" s="11"/>
      <c r="R19" s="49"/>
      <c r="S19" s="16">
        <f t="shared" si="0"/>
        <v>0</v>
      </c>
    </row>
    <row r="20" spans="1:19" ht="16.5" customHeight="1" x14ac:dyDescent="0.25">
      <c r="A20" s="86">
        <v>9</v>
      </c>
      <c r="B20" s="78" t="s">
        <v>123</v>
      </c>
      <c r="C20" s="79" t="s">
        <v>31</v>
      </c>
      <c r="D20" s="85"/>
      <c r="E20" s="97"/>
      <c r="F20" s="2" t="s">
        <v>16</v>
      </c>
      <c r="G20" s="54"/>
      <c r="H20" s="9"/>
      <c r="I20" s="11"/>
      <c r="J20" s="9"/>
      <c r="K20" s="34"/>
      <c r="L20" s="21"/>
      <c r="M20" s="23"/>
      <c r="N20" s="9"/>
      <c r="O20" s="11"/>
      <c r="P20" s="10">
        <v>1</v>
      </c>
      <c r="Q20" s="11"/>
      <c r="R20" s="47">
        <v>1</v>
      </c>
      <c r="S20" s="16">
        <f t="shared" ref="S20:S23" si="2">SUM(G20:R20)</f>
        <v>2</v>
      </c>
    </row>
    <row r="21" spans="1:19" ht="16.5" customHeight="1" x14ac:dyDescent="0.25">
      <c r="A21" s="86"/>
      <c r="B21" s="78"/>
      <c r="C21" s="79"/>
      <c r="D21" s="84"/>
      <c r="E21" s="98"/>
      <c r="F21" s="12" t="s">
        <v>17</v>
      </c>
      <c r="G21" s="54"/>
      <c r="H21" s="9"/>
      <c r="I21" s="11"/>
      <c r="J21" s="9"/>
      <c r="K21" s="11"/>
      <c r="L21" s="9"/>
      <c r="M21" s="9"/>
      <c r="N21" s="9"/>
      <c r="O21" s="9"/>
      <c r="P21" s="34"/>
      <c r="Q21" s="34"/>
      <c r="R21" s="49"/>
      <c r="S21" s="16">
        <f t="shared" si="2"/>
        <v>0</v>
      </c>
    </row>
    <row r="22" spans="1:19" ht="20.25" customHeight="1" x14ac:dyDescent="0.25">
      <c r="A22" s="86">
        <v>10</v>
      </c>
      <c r="B22" s="90" t="s">
        <v>61</v>
      </c>
      <c r="C22" s="79" t="s">
        <v>31</v>
      </c>
      <c r="D22" s="85"/>
      <c r="E22" s="97"/>
      <c r="F22" s="2" t="s">
        <v>16</v>
      </c>
      <c r="G22" s="5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49"/>
      <c r="S22" s="16">
        <f t="shared" si="2"/>
        <v>0</v>
      </c>
    </row>
    <row r="23" spans="1:19" ht="20.25" customHeight="1" x14ac:dyDescent="0.25">
      <c r="A23" s="86"/>
      <c r="B23" s="90"/>
      <c r="C23" s="79"/>
      <c r="D23" s="84"/>
      <c r="E23" s="98"/>
      <c r="F23" s="12" t="s">
        <v>17</v>
      </c>
      <c r="G23" s="54"/>
      <c r="H23" s="34"/>
      <c r="I23" s="11"/>
      <c r="J23" s="11"/>
      <c r="K23" s="11"/>
      <c r="L23" s="11"/>
      <c r="M23" s="11"/>
      <c r="N23" s="11"/>
      <c r="O23" s="11"/>
      <c r="P23" s="11"/>
      <c r="Q23" s="61"/>
      <c r="R23" s="48"/>
      <c r="S23" s="16">
        <f t="shared" si="2"/>
        <v>0</v>
      </c>
    </row>
    <row r="24" spans="1:19" ht="18.75" customHeight="1" x14ac:dyDescent="0.25">
      <c r="A24" s="86">
        <v>11</v>
      </c>
      <c r="B24" s="78" t="s">
        <v>38</v>
      </c>
      <c r="C24" s="79" t="s">
        <v>33</v>
      </c>
      <c r="D24" s="85"/>
      <c r="E24" s="97"/>
      <c r="F24" s="2" t="s">
        <v>16</v>
      </c>
      <c r="G24" s="54"/>
      <c r="H24" s="9"/>
      <c r="I24" s="34"/>
      <c r="J24" s="33"/>
      <c r="K24" s="11"/>
      <c r="L24" s="9"/>
      <c r="M24" s="11"/>
      <c r="N24" s="9"/>
      <c r="O24" s="11"/>
      <c r="P24" s="9"/>
      <c r="Q24" s="11"/>
      <c r="R24" s="47">
        <v>1</v>
      </c>
      <c r="S24" s="16">
        <f t="shared" si="0"/>
        <v>1</v>
      </c>
    </row>
    <row r="25" spans="1:19" ht="18.75" customHeight="1" x14ac:dyDescent="0.25">
      <c r="A25" s="86"/>
      <c r="B25" s="78"/>
      <c r="C25" s="79"/>
      <c r="D25" s="84"/>
      <c r="E25" s="98"/>
      <c r="F25" s="12" t="s">
        <v>17</v>
      </c>
      <c r="G25" s="54"/>
      <c r="H25" s="9"/>
      <c r="I25" s="34"/>
      <c r="J25" s="33"/>
      <c r="K25" s="11"/>
      <c r="L25" s="9"/>
      <c r="M25" s="11"/>
      <c r="N25" s="9"/>
      <c r="O25" s="11"/>
      <c r="P25" s="9"/>
      <c r="Q25" s="11"/>
      <c r="R25" s="60"/>
      <c r="S25" s="16">
        <f t="shared" si="0"/>
        <v>0</v>
      </c>
    </row>
    <row r="26" spans="1:19" ht="20.25" customHeight="1" x14ac:dyDescent="0.25">
      <c r="A26" s="86">
        <v>12</v>
      </c>
      <c r="B26" s="78" t="s">
        <v>117</v>
      </c>
      <c r="C26" s="79" t="s">
        <v>33</v>
      </c>
      <c r="D26" s="85"/>
      <c r="E26" s="97"/>
      <c r="F26" s="2" t="s">
        <v>16</v>
      </c>
      <c r="G26" s="54"/>
      <c r="H26" s="9"/>
      <c r="I26" s="34"/>
      <c r="J26" s="33"/>
      <c r="K26" s="11"/>
      <c r="L26" s="9"/>
      <c r="M26" s="11"/>
      <c r="N26" s="9"/>
      <c r="O26" s="11"/>
      <c r="P26" s="9"/>
      <c r="Q26" s="11"/>
      <c r="R26" s="47">
        <v>1</v>
      </c>
      <c r="S26" s="16">
        <f t="shared" si="0"/>
        <v>1</v>
      </c>
    </row>
    <row r="27" spans="1:19" ht="20.25" customHeight="1" x14ac:dyDescent="0.25">
      <c r="A27" s="86"/>
      <c r="B27" s="78"/>
      <c r="C27" s="79"/>
      <c r="D27" s="84"/>
      <c r="E27" s="98"/>
      <c r="F27" s="3" t="s">
        <v>17</v>
      </c>
      <c r="G27" s="54"/>
      <c r="H27" s="9"/>
      <c r="I27" s="34"/>
      <c r="J27" s="33"/>
      <c r="K27" s="11"/>
      <c r="L27" s="9"/>
      <c r="M27" s="11"/>
      <c r="N27" s="9"/>
      <c r="O27" s="11"/>
      <c r="P27" s="9"/>
      <c r="Q27" s="11"/>
      <c r="R27" s="60"/>
      <c r="S27" s="16">
        <f t="shared" si="0"/>
        <v>0</v>
      </c>
    </row>
    <row r="28" spans="1:19" ht="18.75" customHeight="1" x14ac:dyDescent="0.25">
      <c r="A28" s="86">
        <v>13</v>
      </c>
      <c r="B28" s="78" t="s">
        <v>58</v>
      </c>
      <c r="C28" s="79" t="s">
        <v>33</v>
      </c>
      <c r="D28" s="85"/>
      <c r="E28" s="97"/>
      <c r="F28" s="2" t="s">
        <v>16</v>
      </c>
      <c r="G28" s="54"/>
      <c r="H28" s="9"/>
      <c r="I28" s="9"/>
      <c r="J28" s="9"/>
      <c r="K28" s="13">
        <v>1</v>
      </c>
      <c r="L28" s="13">
        <v>1</v>
      </c>
      <c r="M28" s="13">
        <v>1</v>
      </c>
      <c r="N28" s="9"/>
      <c r="O28" s="34"/>
      <c r="P28" s="33"/>
      <c r="Q28" s="34"/>
      <c r="R28" s="49"/>
      <c r="S28" s="16">
        <f t="shared" si="0"/>
        <v>3</v>
      </c>
    </row>
    <row r="29" spans="1:19" ht="18.75" customHeight="1" x14ac:dyDescent="0.25">
      <c r="A29" s="86"/>
      <c r="B29" s="78"/>
      <c r="C29" s="79"/>
      <c r="D29" s="84"/>
      <c r="E29" s="98"/>
      <c r="F29" s="3" t="s">
        <v>17</v>
      </c>
      <c r="G29" s="54"/>
      <c r="H29" s="9"/>
      <c r="I29" s="9"/>
      <c r="J29" s="9"/>
      <c r="K29" s="9"/>
      <c r="L29" s="9"/>
      <c r="M29" s="11"/>
      <c r="N29" s="9"/>
      <c r="O29" s="11"/>
      <c r="P29" s="9"/>
      <c r="Q29" s="34"/>
      <c r="R29" s="49"/>
      <c r="S29" s="16">
        <f t="shared" si="0"/>
        <v>0</v>
      </c>
    </row>
    <row r="30" spans="1:19" ht="15.75" customHeight="1" x14ac:dyDescent="0.25">
      <c r="A30" s="86">
        <v>14</v>
      </c>
      <c r="B30" s="88" t="s">
        <v>35</v>
      </c>
      <c r="C30" s="79" t="s">
        <v>33</v>
      </c>
      <c r="D30" s="85"/>
      <c r="E30" s="97"/>
      <c r="F30" s="2" t="s">
        <v>16</v>
      </c>
      <c r="G30" s="54"/>
      <c r="H30" s="9"/>
      <c r="I30" s="11"/>
      <c r="J30" s="9"/>
      <c r="K30" s="11"/>
      <c r="L30" s="9"/>
      <c r="M30" s="11"/>
      <c r="N30" s="9"/>
      <c r="O30" s="11"/>
      <c r="P30" s="10">
        <v>1</v>
      </c>
      <c r="Q30" s="11"/>
      <c r="R30" s="49"/>
      <c r="S30" s="16">
        <f t="shared" si="0"/>
        <v>1</v>
      </c>
    </row>
    <row r="31" spans="1:19" ht="15.75" customHeight="1" x14ac:dyDescent="0.25">
      <c r="A31" s="86"/>
      <c r="B31" s="88"/>
      <c r="C31" s="79"/>
      <c r="D31" s="84"/>
      <c r="E31" s="98"/>
      <c r="F31" s="3" t="s">
        <v>17</v>
      </c>
      <c r="G31" s="54"/>
      <c r="H31" s="9"/>
      <c r="I31" s="11"/>
      <c r="J31" s="9"/>
      <c r="K31" s="11"/>
      <c r="L31" s="9"/>
      <c r="M31" s="11"/>
      <c r="N31" s="9"/>
      <c r="O31" s="9"/>
      <c r="P31" s="11"/>
      <c r="Q31" s="11"/>
      <c r="R31" s="49"/>
      <c r="S31" s="16">
        <f t="shared" si="0"/>
        <v>0</v>
      </c>
    </row>
    <row r="32" spans="1:19" ht="15.75" customHeight="1" x14ac:dyDescent="0.25">
      <c r="A32" s="86">
        <v>15</v>
      </c>
      <c r="B32" s="78" t="s">
        <v>39</v>
      </c>
      <c r="C32" s="80" t="s">
        <v>118</v>
      </c>
      <c r="D32" s="94"/>
      <c r="E32" s="95"/>
      <c r="F32" s="2" t="s">
        <v>16</v>
      </c>
      <c r="G32" s="55"/>
      <c r="H32" s="9"/>
      <c r="I32" s="11"/>
      <c r="J32" s="9"/>
      <c r="K32" s="11"/>
      <c r="L32" s="9"/>
      <c r="M32" s="9"/>
      <c r="N32" s="9"/>
      <c r="O32" s="10">
        <v>1</v>
      </c>
      <c r="P32" s="33"/>
      <c r="Q32" s="11"/>
      <c r="R32" s="49"/>
      <c r="S32" s="16">
        <f t="shared" si="0"/>
        <v>1</v>
      </c>
    </row>
    <row r="33" spans="1:19" ht="15.75" customHeight="1" x14ac:dyDescent="0.25">
      <c r="A33" s="86"/>
      <c r="B33" s="78"/>
      <c r="C33" s="80"/>
      <c r="D33" s="81"/>
      <c r="E33" s="96"/>
      <c r="F33" s="3" t="s">
        <v>17</v>
      </c>
      <c r="G33" s="55"/>
      <c r="H33" s="33"/>
      <c r="I33" s="33"/>
      <c r="J33" s="33"/>
      <c r="K33" s="33"/>
      <c r="L33" s="33"/>
      <c r="M33" s="33"/>
      <c r="N33" s="33"/>
      <c r="O33" s="11"/>
      <c r="P33" s="9"/>
      <c r="Q33" s="11"/>
      <c r="R33" s="49"/>
      <c r="S33" s="16">
        <f t="shared" si="0"/>
        <v>0</v>
      </c>
    </row>
    <row r="34" spans="1:19" ht="26.25" customHeight="1" x14ac:dyDescent="0.25">
      <c r="A34" s="86">
        <v>16</v>
      </c>
      <c r="B34" s="78" t="s">
        <v>40</v>
      </c>
      <c r="C34" s="80" t="s">
        <v>62</v>
      </c>
      <c r="D34" s="94"/>
      <c r="E34" s="95"/>
      <c r="F34" s="2" t="s">
        <v>16</v>
      </c>
      <c r="G34" s="54"/>
      <c r="H34" s="13">
        <v>1</v>
      </c>
      <c r="I34" s="13">
        <v>1</v>
      </c>
      <c r="J34" s="13">
        <v>1</v>
      </c>
      <c r="K34" s="13">
        <v>1</v>
      </c>
      <c r="L34" s="13">
        <v>1</v>
      </c>
      <c r="M34" s="13">
        <v>1</v>
      </c>
      <c r="N34" s="13">
        <v>1</v>
      </c>
      <c r="O34" s="13">
        <v>1</v>
      </c>
      <c r="P34" s="13">
        <v>1</v>
      </c>
      <c r="Q34" s="13">
        <v>1</v>
      </c>
      <c r="R34" s="47">
        <v>1</v>
      </c>
      <c r="S34" s="16">
        <f t="shared" si="0"/>
        <v>11</v>
      </c>
    </row>
    <row r="35" spans="1:19" ht="17.25" customHeight="1" x14ac:dyDescent="0.25">
      <c r="A35" s="86"/>
      <c r="B35" s="78"/>
      <c r="C35" s="80"/>
      <c r="D35" s="81"/>
      <c r="E35" s="96"/>
      <c r="F35" s="3" t="s">
        <v>17</v>
      </c>
      <c r="G35" s="54"/>
      <c r="H35" s="9"/>
      <c r="I35" s="9"/>
      <c r="J35" s="9"/>
      <c r="K35" s="9"/>
      <c r="L35" s="9"/>
      <c r="M35" s="9"/>
      <c r="N35" s="9"/>
      <c r="O35" s="9"/>
      <c r="P35" s="9"/>
      <c r="Q35" s="9"/>
      <c r="R35" s="60"/>
      <c r="S35" s="16">
        <f t="shared" si="0"/>
        <v>0</v>
      </c>
    </row>
    <row r="36" spans="1:19" ht="18.75" customHeight="1" x14ac:dyDescent="0.25">
      <c r="A36" s="86">
        <v>17</v>
      </c>
      <c r="B36" s="78" t="s">
        <v>119</v>
      </c>
      <c r="C36" s="79" t="s">
        <v>32</v>
      </c>
      <c r="D36" s="85"/>
      <c r="E36" s="97"/>
      <c r="F36" s="2" t="s">
        <v>16</v>
      </c>
      <c r="G36" s="54"/>
      <c r="H36" s="13">
        <v>1</v>
      </c>
      <c r="I36" s="13">
        <v>1</v>
      </c>
      <c r="J36" s="10">
        <v>1</v>
      </c>
      <c r="K36" s="13">
        <v>1</v>
      </c>
      <c r="L36" s="10">
        <v>1</v>
      </c>
      <c r="M36" s="13">
        <v>1</v>
      </c>
      <c r="N36" s="10">
        <v>1</v>
      </c>
      <c r="O36" s="13">
        <v>1</v>
      </c>
      <c r="P36" s="13">
        <v>1</v>
      </c>
      <c r="Q36" s="13">
        <v>1</v>
      </c>
      <c r="R36" s="46"/>
      <c r="S36" s="16">
        <f t="shared" si="0"/>
        <v>10</v>
      </c>
    </row>
    <row r="37" spans="1:19" ht="18.75" customHeight="1" x14ac:dyDescent="0.25">
      <c r="A37" s="86"/>
      <c r="B37" s="78"/>
      <c r="C37" s="79"/>
      <c r="D37" s="84"/>
      <c r="E37" s="98"/>
      <c r="F37" s="3" t="s">
        <v>17</v>
      </c>
      <c r="G37" s="54"/>
      <c r="H37" s="9"/>
      <c r="I37" s="9"/>
      <c r="J37" s="9"/>
      <c r="K37" s="9"/>
      <c r="L37" s="9"/>
      <c r="M37" s="9"/>
      <c r="N37" s="9"/>
      <c r="O37" s="9"/>
      <c r="P37" s="61"/>
      <c r="Q37" s="61"/>
      <c r="R37" s="46"/>
      <c r="S37" s="16">
        <f t="shared" si="0"/>
        <v>0</v>
      </c>
    </row>
    <row r="38" spans="1:19" ht="18.75" customHeight="1" x14ac:dyDescent="0.25">
      <c r="A38" s="86">
        <v>18</v>
      </c>
      <c r="B38" s="78" t="s">
        <v>36</v>
      </c>
      <c r="C38" s="79" t="s">
        <v>33</v>
      </c>
      <c r="D38" s="85"/>
      <c r="E38" s="97"/>
      <c r="F38" s="2" t="s">
        <v>16</v>
      </c>
      <c r="G38" s="54"/>
      <c r="H38" s="33"/>
      <c r="I38" s="33"/>
      <c r="J38" s="33"/>
      <c r="K38" s="33"/>
      <c r="L38" s="9"/>
      <c r="M38" s="11"/>
      <c r="N38" s="9"/>
      <c r="O38" s="13">
        <v>1</v>
      </c>
      <c r="P38" s="11"/>
      <c r="Q38" s="61"/>
      <c r="R38" s="49"/>
      <c r="S38" s="16">
        <f t="shared" ref="S38:S39" si="3">SUM(G38:R38)</f>
        <v>1</v>
      </c>
    </row>
    <row r="39" spans="1:19" ht="31.5" customHeight="1" x14ac:dyDescent="0.25">
      <c r="A39" s="86"/>
      <c r="B39" s="78"/>
      <c r="C39" s="79"/>
      <c r="D39" s="84"/>
      <c r="E39" s="98"/>
      <c r="F39" s="3" t="s">
        <v>17</v>
      </c>
      <c r="G39" s="54"/>
      <c r="H39" s="33"/>
      <c r="I39" s="11"/>
      <c r="J39" s="9"/>
      <c r="K39" s="9"/>
      <c r="L39" s="9"/>
      <c r="M39" s="9"/>
      <c r="N39" s="9"/>
      <c r="O39" s="11"/>
      <c r="P39" s="33"/>
      <c r="Q39" s="34"/>
      <c r="R39" s="49"/>
      <c r="S39" s="16">
        <f t="shared" si="3"/>
        <v>0</v>
      </c>
    </row>
    <row r="40" spans="1:19" ht="18.75" customHeight="1" x14ac:dyDescent="0.25">
      <c r="A40" s="86">
        <v>19</v>
      </c>
      <c r="B40" s="78" t="s">
        <v>63</v>
      </c>
      <c r="C40" s="80" t="s">
        <v>32</v>
      </c>
      <c r="D40" s="94"/>
      <c r="E40" s="95"/>
      <c r="F40" s="2" t="s">
        <v>16</v>
      </c>
      <c r="G40" s="54"/>
      <c r="H40" s="33"/>
      <c r="I40" s="33"/>
      <c r="J40" s="10">
        <v>1</v>
      </c>
      <c r="K40" s="33"/>
      <c r="L40" s="33"/>
      <c r="M40" s="33"/>
      <c r="N40" s="33"/>
      <c r="O40" s="34"/>
      <c r="P40" s="10">
        <v>1</v>
      </c>
      <c r="Q40" s="34"/>
      <c r="R40" s="46"/>
      <c r="S40" s="16">
        <f t="shared" si="0"/>
        <v>2</v>
      </c>
    </row>
    <row r="41" spans="1:19" ht="18.75" customHeight="1" x14ac:dyDescent="0.25">
      <c r="A41" s="86"/>
      <c r="B41" s="78"/>
      <c r="C41" s="80"/>
      <c r="D41" s="81"/>
      <c r="E41" s="96"/>
      <c r="F41" s="3" t="s">
        <v>17</v>
      </c>
      <c r="G41" s="54"/>
      <c r="H41" s="9"/>
      <c r="I41" s="9"/>
      <c r="J41" s="9"/>
      <c r="K41" s="9"/>
      <c r="L41" s="9"/>
      <c r="M41" s="9"/>
      <c r="N41" s="9"/>
      <c r="O41" s="34"/>
      <c r="P41" s="33"/>
      <c r="Q41" s="34"/>
      <c r="R41" s="46"/>
      <c r="S41" s="16">
        <f t="shared" si="0"/>
        <v>0</v>
      </c>
    </row>
    <row r="42" spans="1:19" ht="19.5" customHeight="1" x14ac:dyDescent="0.25">
      <c r="A42" s="86">
        <v>20</v>
      </c>
      <c r="B42" s="78" t="s">
        <v>55</v>
      </c>
      <c r="C42" s="79" t="s">
        <v>54</v>
      </c>
      <c r="D42" s="85"/>
      <c r="E42" s="97"/>
      <c r="F42" s="2" t="s">
        <v>16</v>
      </c>
      <c r="G42" s="56">
        <v>1</v>
      </c>
      <c r="H42" s="10">
        <v>1</v>
      </c>
      <c r="I42" s="10">
        <v>1</v>
      </c>
      <c r="J42" s="10">
        <v>1</v>
      </c>
      <c r="K42" s="13">
        <v>1</v>
      </c>
      <c r="L42" s="10">
        <v>1</v>
      </c>
      <c r="M42" s="13">
        <v>1</v>
      </c>
      <c r="N42" s="10">
        <v>1</v>
      </c>
      <c r="O42" s="13">
        <v>1</v>
      </c>
      <c r="P42" s="10">
        <v>1</v>
      </c>
      <c r="Q42" s="13">
        <v>1</v>
      </c>
      <c r="R42" s="47">
        <v>1</v>
      </c>
      <c r="S42" s="16">
        <f t="shared" ref="S42:S47" si="4">SUM(G42:R42)</f>
        <v>12</v>
      </c>
    </row>
    <row r="43" spans="1:19" ht="19.5" customHeight="1" x14ac:dyDescent="0.25">
      <c r="A43" s="86"/>
      <c r="B43" s="78"/>
      <c r="C43" s="79"/>
      <c r="D43" s="84"/>
      <c r="E43" s="98"/>
      <c r="F43" s="3" t="s">
        <v>17</v>
      </c>
      <c r="G43" s="54"/>
      <c r="H43" s="9"/>
      <c r="I43" s="9"/>
      <c r="J43" s="9"/>
      <c r="K43" s="9"/>
      <c r="L43" s="9"/>
      <c r="M43" s="9"/>
      <c r="N43" s="9"/>
      <c r="O43" s="9"/>
      <c r="P43" s="61"/>
      <c r="Q43" s="61"/>
      <c r="R43" s="60"/>
      <c r="S43" s="16">
        <f t="shared" si="4"/>
        <v>0</v>
      </c>
    </row>
    <row r="44" spans="1:19" ht="24" customHeight="1" x14ac:dyDescent="0.25">
      <c r="A44" s="86">
        <v>21</v>
      </c>
      <c r="B44" s="78" t="s">
        <v>120</v>
      </c>
      <c r="C44" s="79" t="s">
        <v>33</v>
      </c>
      <c r="D44" s="85"/>
      <c r="E44" s="97"/>
      <c r="F44" s="2" t="s">
        <v>16</v>
      </c>
      <c r="G44" s="57"/>
      <c r="H44" s="33"/>
      <c r="I44" s="33"/>
      <c r="J44" s="33"/>
      <c r="K44" s="10">
        <v>1</v>
      </c>
      <c r="L44" s="33"/>
      <c r="M44" s="34"/>
      <c r="N44" s="34"/>
      <c r="O44" s="34"/>
      <c r="P44" s="10">
        <v>1</v>
      </c>
      <c r="Q44" s="34"/>
      <c r="R44" s="46"/>
      <c r="S44" s="16">
        <f t="shared" ref="S44:S45" si="5">SUM(G44:R44)</f>
        <v>2</v>
      </c>
    </row>
    <row r="45" spans="1:19" ht="24" customHeight="1" x14ac:dyDescent="0.25">
      <c r="A45" s="86"/>
      <c r="B45" s="78"/>
      <c r="C45" s="79"/>
      <c r="D45" s="84"/>
      <c r="E45" s="98"/>
      <c r="F45" s="3" t="s">
        <v>17</v>
      </c>
      <c r="G45" s="57"/>
      <c r="H45" s="33"/>
      <c r="I45" s="33"/>
      <c r="J45" s="33"/>
      <c r="K45" s="33"/>
      <c r="L45" s="33"/>
      <c r="M45" s="34"/>
      <c r="N45" s="9"/>
      <c r="O45" s="9"/>
      <c r="P45" s="9"/>
      <c r="Q45" s="34"/>
      <c r="R45" s="46"/>
      <c r="S45" s="16">
        <f t="shared" si="5"/>
        <v>0</v>
      </c>
    </row>
    <row r="46" spans="1:19" ht="18" customHeight="1" x14ac:dyDescent="0.25">
      <c r="A46" s="86">
        <v>22</v>
      </c>
      <c r="B46" s="78" t="s">
        <v>56</v>
      </c>
      <c r="C46" s="79" t="s">
        <v>33</v>
      </c>
      <c r="D46" s="85"/>
      <c r="E46" s="97"/>
      <c r="F46" s="2" t="s">
        <v>16</v>
      </c>
      <c r="G46" s="54"/>
      <c r="H46" s="33"/>
      <c r="I46" s="33"/>
      <c r="J46" s="33"/>
      <c r="K46" s="34"/>
      <c r="L46" s="33"/>
      <c r="M46" s="10">
        <v>1</v>
      </c>
      <c r="N46" s="33"/>
      <c r="O46" s="33"/>
      <c r="P46" s="33"/>
      <c r="Q46" s="34"/>
      <c r="R46" s="49"/>
      <c r="S46" s="16">
        <f t="shared" si="4"/>
        <v>1</v>
      </c>
    </row>
    <row r="47" spans="1:19" ht="15.75" customHeight="1" x14ac:dyDescent="0.25">
      <c r="A47" s="86"/>
      <c r="B47" s="78"/>
      <c r="C47" s="79"/>
      <c r="D47" s="84"/>
      <c r="E47" s="98"/>
      <c r="F47" s="3" t="s">
        <v>17</v>
      </c>
      <c r="G47" s="54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49"/>
      <c r="S47" s="16">
        <f t="shared" si="4"/>
        <v>0</v>
      </c>
    </row>
    <row r="48" spans="1:19" ht="15.75" customHeight="1" x14ac:dyDescent="0.25">
      <c r="A48" s="86">
        <v>23</v>
      </c>
      <c r="B48" s="78" t="s">
        <v>102</v>
      </c>
      <c r="C48" s="79" t="s">
        <v>33</v>
      </c>
      <c r="D48" s="85"/>
      <c r="E48" s="97"/>
      <c r="F48" s="2" t="s">
        <v>16</v>
      </c>
      <c r="G48" s="54"/>
      <c r="H48" s="9"/>
      <c r="I48" s="11"/>
      <c r="J48" s="9"/>
      <c r="K48" s="11"/>
      <c r="L48" s="9"/>
      <c r="M48" s="11"/>
      <c r="N48" s="9"/>
      <c r="O48" s="11"/>
      <c r="P48" s="9"/>
      <c r="Q48" s="11"/>
      <c r="R48" s="47">
        <v>1</v>
      </c>
      <c r="S48" s="16">
        <f t="shared" si="0"/>
        <v>1</v>
      </c>
    </row>
    <row r="49" spans="1:19" ht="15.75" customHeight="1" x14ac:dyDescent="0.25">
      <c r="A49" s="86"/>
      <c r="B49" s="78"/>
      <c r="C49" s="79"/>
      <c r="D49" s="84"/>
      <c r="E49" s="98"/>
      <c r="F49" s="3" t="s">
        <v>17</v>
      </c>
      <c r="G49" s="54"/>
      <c r="H49" s="9"/>
      <c r="I49" s="11"/>
      <c r="J49" s="9"/>
      <c r="K49" s="11"/>
      <c r="L49" s="9"/>
      <c r="M49" s="11"/>
      <c r="N49" s="9"/>
      <c r="O49" s="11"/>
      <c r="P49" s="9"/>
      <c r="Q49" s="11"/>
      <c r="R49" s="60"/>
      <c r="S49" s="16">
        <f t="shared" si="0"/>
        <v>0</v>
      </c>
    </row>
    <row r="50" spans="1:19" ht="15.75" customHeight="1" x14ac:dyDescent="0.25">
      <c r="A50" s="86">
        <v>24</v>
      </c>
      <c r="B50" s="78" t="s">
        <v>87</v>
      </c>
      <c r="C50" s="79" t="s">
        <v>32</v>
      </c>
      <c r="D50" s="85"/>
      <c r="E50" s="97"/>
      <c r="F50" s="2" t="s">
        <v>16</v>
      </c>
      <c r="G50" s="54"/>
      <c r="H50" s="9"/>
      <c r="I50" s="9"/>
      <c r="J50" s="9"/>
      <c r="K50" s="9"/>
      <c r="L50" s="9"/>
      <c r="M50" s="9"/>
      <c r="N50" s="10">
        <v>1</v>
      </c>
      <c r="O50" s="9"/>
      <c r="P50" s="9"/>
      <c r="Q50" s="11"/>
      <c r="R50" s="49"/>
      <c r="S50" s="16">
        <f t="shared" ref="S50:S51" si="6">SUM(G50:R50)</f>
        <v>1</v>
      </c>
    </row>
    <row r="51" spans="1:19" ht="15.75" customHeight="1" x14ac:dyDescent="0.25">
      <c r="A51" s="86"/>
      <c r="B51" s="78"/>
      <c r="C51" s="79"/>
      <c r="D51" s="84"/>
      <c r="E51" s="98"/>
      <c r="F51" s="3" t="s">
        <v>17</v>
      </c>
      <c r="G51" s="54"/>
      <c r="H51" s="9"/>
      <c r="I51" s="33"/>
      <c r="J51" s="9"/>
      <c r="K51" s="11"/>
      <c r="L51" s="9"/>
      <c r="M51" s="9"/>
      <c r="N51" s="9"/>
      <c r="O51" s="11"/>
      <c r="P51" s="9"/>
      <c r="Q51" s="11"/>
      <c r="R51" s="49"/>
      <c r="S51" s="16">
        <f t="shared" si="6"/>
        <v>0</v>
      </c>
    </row>
    <row r="52" spans="1:19" ht="15.75" customHeight="1" x14ac:dyDescent="0.25">
      <c r="A52" s="86">
        <v>25</v>
      </c>
      <c r="B52" s="78" t="s">
        <v>124</v>
      </c>
      <c r="C52" s="79" t="s">
        <v>88</v>
      </c>
      <c r="D52" s="85"/>
      <c r="E52" s="97"/>
      <c r="F52" s="2" t="s">
        <v>16</v>
      </c>
      <c r="G52" s="54"/>
      <c r="H52" s="9"/>
      <c r="I52" s="9"/>
      <c r="J52" s="9"/>
      <c r="K52" s="11"/>
      <c r="L52" s="9"/>
      <c r="M52" s="11"/>
      <c r="N52" s="9"/>
      <c r="O52" s="13">
        <v>1</v>
      </c>
      <c r="P52" s="33"/>
      <c r="Q52" s="11"/>
      <c r="R52" s="49"/>
      <c r="S52" s="16">
        <f t="shared" ref="S52:S53" si="7">SUM(G52:R52)</f>
        <v>1</v>
      </c>
    </row>
    <row r="53" spans="1:19" ht="15.75" customHeight="1" x14ac:dyDescent="0.25">
      <c r="A53" s="86"/>
      <c r="B53" s="78"/>
      <c r="C53" s="79"/>
      <c r="D53" s="84"/>
      <c r="E53" s="98"/>
      <c r="F53" s="3" t="s">
        <v>17</v>
      </c>
      <c r="G53" s="54"/>
      <c r="H53" s="9"/>
      <c r="I53" s="9"/>
      <c r="J53" s="9"/>
      <c r="K53" s="11"/>
      <c r="L53" s="9"/>
      <c r="M53" s="33"/>
      <c r="N53" s="33"/>
      <c r="O53" s="33"/>
      <c r="P53" s="9"/>
      <c r="Q53" s="11"/>
      <c r="R53" s="49"/>
      <c r="S53" s="16">
        <f t="shared" si="7"/>
        <v>0</v>
      </c>
    </row>
    <row r="54" spans="1:19" ht="15.75" customHeight="1" x14ac:dyDescent="0.25">
      <c r="A54" s="86">
        <v>26</v>
      </c>
      <c r="B54" s="88" t="s">
        <v>21</v>
      </c>
      <c r="C54" s="79" t="s">
        <v>33</v>
      </c>
      <c r="D54" s="85"/>
      <c r="E54" s="97"/>
      <c r="F54" s="2" t="s">
        <v>16</v>
      </c>
      <c r="G54" s="54"/>
      <c r="H54" s="9"/>
      <c r="I54" s="11"/>
      <c r="J54" s="9"/>
      <c r="K54" s="11"/>
      <c r="L54" s="9"/>
      <c r="M54" s="11"/>
      <c r="N54" s="9"/>
      <c r="O54" s="11"/>
      <c r="P54" s="9"/>
      <c r="Q54" s="11"/>
      <c r="R54" s="47">
        <v>1</v>
      </c>
      <c r="S54" s="16">
        <f>SUM(G54:R54)</f>
        <v>1</v>
      </c>
    </row>
    <row r="55" spans="1:19" ht="15.75" customHeight="1" x14ac:dyDescent="0.25">
      <c r="A55" s="86"/>
      <c r="B55" s="88"/>
      <c r="C55" s="79"/>
      <c r="D55" s="84"/>
      <c r="E55" s="98"/>
      <c r="F55" s="3" t="s">
        <v>17</v>
      </c>
      <c r="G55" s="54"/>
      <c r="H55" s="9"/>
      <c r="I55" s="11"/>
      <c r="J55" s="9"/>
      <c r="K55" s="11"/>
      <c r="L55" s="9"/>
      <c r="M55" s="11"/>
      <c r="N55" s="9"/>
      <c r="O55" s="11"/>
      <c r="P55" s="9"/>
      <c r="Q55" s="11"/>
      <c r="R55" s="60"/>
      <c r="S55" s="16">
        <f>SUM(G55:R55)</f>
        <v>0</v>
      </c>
    </row>
    <row r="56" spans="1:19" ht="15.75" customHeight="1" x14ac:dyDescent="0.25">
      <c r="A56" s="86">
        <v>27</v>
      </c>
      <c r="B56" s="88" t="s">
        <v>110</v>
      </c>
      <c r="C56" s="79" t="s">
        <v>32</v>
      </c>
      <c r="D56" s="85"/>
      <c r="E56" s="97"/>
      <c r="F56" s="2" t="s">
        <v>16</v>
      </c>
      <c r="G56" s="56">
        <v>1</v>
      </c>
      <c r="H56" s="10">
        <v>1</v>
      </c>
      <c r="I56" s="10">
        <v>1</v>
      </c>
      <c r="J56" s="10">
        <v>1</v>
      </c>
      <c r="K56" s="10">
        <v>1</v>
      </c>
      <c r="L56" s="10">
        <v>1</v>
      </c>
      <c r="M56" s="10">
        <v>1</v>
      </c>
      <c r="N56" s="10">
        <v>1</v>
      </c>
      <c r="O56" s="10">
        <v>1</v>
      </c>
      <c r="P56" s="10">
        <v>1</v>
      </c>
      <c r="Q56" s="10">
        <v>1</v>
      </c>
      <c r="R56" s="47">
        <v>1</v>
      </c>
      <c r="S56" s="16">
        <f t="shared" ref="S56:S59" si="8">SUM(G56:R56)</f>
        <v>12</v>
      </c>
    </row>
    <row r="57" spans="1:19" ht="15.75" customHeight="1" x14ac:dyDescent="0.25">
      <c r="A57" s="86"/>
      <c r="B57" s="88"/>
      <c r="C57" s="79"/>
      <c r="D57" s="84"/>
      <c r="E57" s="98"/>
      <c r="F57" s="3" t="s">
        <v>17</v>
      </c>
      <c r="G57" s="54"/>
      <c r="H57" s="33"/>
      <c r="I57" s="33"/>
      <c r="J57" s="33"/>
      <c r="K57" s="33"/>
      <c r="L57" s="33"/>
      <c r="M57" s="33"/>
      <c r="N57" s="33"/>
      <c r="O57" s="33"/>
      <c r="P57" s="61"/>
      <c r="Q57" s="61"/>
      <c r="R57" s="60"/>
      <c r="S57" s="16">
        <f t="shared" si="8"/>
        <v>0</v>
      </c>
    </row>
    <row r="58" spans="1:19" ht="15.75" customHeight="1" x14ac:dyDescent="0.25">
      <c r="A58" s="86">
        <v>28</v>
      </c>
      <c r="B58" s="88" t="s">
        <v>115</v>
      </c>
      <c r="C58" s="79" t="s">
        <v>116</v>
      </c>
      <c r="D58" s="85"/>
      <c r="E58" s="97"/>
      <c r="F58" s="2" t="s">
        <v>16</v>
      </c>
      <c r="G58" s="58"/>
      <c r="H58" s="21"/>
      <c r="I58" s="21"/>
      <c r="J58" s="21"/>
      <c r="K58" s="21"/>
      <c r="L58" s="22">
        <v>1</v>
      </c>
      <c r="M58" s="22">
        <v>1</v>
      </c>
      <c r="N58" s="21"/>
      <c r="O58" s="21"/>
      <c r="P58" s="21"/>
      <c r="Q58" s="21"/>
      <c r="R58" s="51"/>
      <c r="S58" s="16">
        <f t="shared" si="8"/>
        <v>2</v>
      </c>
    </row>
    <row r="59" spans="1:19" ht="15.75" customHeight="1" thickBot="1" x14ac:dyDescent="0.3">
      <c r="A59" s="93"/>
      <c r="B59" s="91"/>
      <c r="C59" s="92"/>
      <c r="D59" s="84"/>
      <c r="E59" s="98"/>
      <c r="F59" s="3" t="s">
        <v>17</v>
      </c>
      <c r="G59" s="58"/>
      <c r="H59" s="21"/>
      <c r="I59" s="21"/>
      <c r="J59" s="21"/>
      <c r="K59" s="21"/>
      <c r="L59" s="21"/>
      <c r="M59" s="21"/>
      <c r="N59" s="21"/>
      <c r="O59" s="21"/>
      <c r="P59" s="21"/>
      <c r="Q59" s="36"/>
      <c r="R59" s="51"/>
      <c r="S59" s="75">
        <f t="shared" si="8"/>
        <v>0</v>
      </c>
    </row>
    <row r="60" spans="1:19" ht="18" thickBot="1" x14ac:dyDescent="0.35">
      <c r="A60" s="69"/>
      <c r="B60" s="70"/>
      <c r="C60" s="71"/>
      <c r="D60" s="72"/>
      <c r="E60" s="72"/>
      <c r="F60" s="73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87" t="s">
        <v>25</v>
      </c>
      <c r="R60" s="87"/>
      <c r="S60" s="76">
        <f>(S5+S7+S9+S11+S13+S15+S17+S19+S21+S23+S25+S27+S29+S31+S33+S35+S37+S39+S41+S43+S45+S47+S49+S51+S53+S55+S57+S59)/(S4+S6+S8+S10+S12+S14+S16+S18+S20+S22+S24+S26+S28+S30+S32+S34+S36+S38+S40+S42+S44+S46+S48+S50+S52+S54+S56+S58)*100</f>
        <v>0</v>
      </c>
    </row>
    <row r="61" spans="1:19" x14ac:dyDescent="0.25">
      <c r="S61" s="4"/>
    </row>
  </sheetData>
  <mergeCells count="142">
    <mergeCell ref="E50:E51"/>
    <mergeCell ref="E52:E53"/>
    <mergeCell ref="E54:E55"/>
    <mergeCell ref="E56:E57"/>
    <mergeCell ref="E58:E59"/>
    <mergeCell ref="D54:D55"/>
    <mergeCell ref="D56:D57"/>
    <mergeCell ref="D58:D59"/>
    <mergeCell ref="D50:D51"/>
    <mergeCell ref="D52:D5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D38:D39"/>
    <mergeCell ref="D40:D41"/>
    <mergeCell ref="D42:D43"/>
    <mergeCell ref="D44:D45"/>
    <mergeCell ref="D46:D47"/>
    <mergeCell ref="D48:D49"/>
    <mergeCell ref="E46:E47"/>
    <mergeCell ref="E48:E4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B48:B49"/>
    <mergeCell ref="B42:B43"/>
    <mergeCell ref="C42:C43"/>
    <mergeCell ref="B40:B41"/>
    <mergeCell ref="C40:C41"/>
    <mergeCell ref="B58:B59"/>
    <mergeCell ref="C58:C59"/>
    <mergeCell ref="A58:A59"/>
    <mergeCell ref="A50:A51"/>
    <mergeCell ref="B50:B51"/>
    <mergeCell ref="C50:C51"/>
    <mergeCell ref="A52:A53"/>
    <mergeCell ref="B52:B53"/>
    <mergeCell ref="C52:C53"/>
    <mergeCell ref="B56:B57"/>
    <mergeCell ref="C56:C57"/>
    <mergeCell ref="A56:A57"/>
    <mergeCell ref="A54:A55"/>
    <mergeCell ref="C12:C13"/>
    <mergeCell ref="B24:B25"/>
    <mergeCell ref="C16:C17"/>
    <mergeCell ref="C24:C25"/>
    <mergeCell ref="B22:B23"/>
    <mergeCell ref="C22:C23"/>
    <mergeCell ref="B20:B21"/>
    <mergeCell ref="B38:B39"/>
    <mergeCell ref="C38:C39"/>
    <mergeCell ref="A30:A31"/>
    <mergeCell ref="A32:A33"/>
    <mergeCell ref="A34:A35"/>
    <mergeCell ref="A38:A39"/>
    <mergeCell ref="A40:A41"/>
    <mergeCell ref="A36:A37"/>
    <mergeCell ref="A42:A43"/>
    <mergeCell ref="A48:A49"/>
    <mergeCell ref="A46:A47"/>
    <mergeCell ref="A44:A45"/>
    <mergeCell ref="A14:A15"/>
    <mergeCell ref="A16:A17"/>
    <mergeCell ref="A24:A25"/>
    <mergeCell ref="A26:A27"/>
    <mergeCell ref="A22:A23"/>
    <mergeCell ref="A12:A13"/>
    <mergeCell ref="A20:A21"/>
    <mergeCell ref="A18:A19"/>
    <mergeCell ref="A28:A29"/>
    <mergeCell ref="Q60:R60"/>
    <mergeCell ref="B6:B7"/>
    <mergeCell ref="C6:C7"/>
    <mergeCell ref="B30:B31"/>
    <mergeCell ref="B54:B55"/>
    <mergeCell ref="C54:C55"/>
    <mergeCell ref="B34:B35"/>
    <mergeCell ref="C32:C33"/>
    <mergeCell ref="C34:C35"/>
    <mergeCell ref="B36:B37"/>
    <mergeCell ref="C36:C37"/>
    <mergeCell ref="C28:C29"/>
    <mergeCell ref="B26:B27"/>
    <mergeCell ref="C30:C31"/>
    <mergeCell ref="B32:B33"/>
    <mergeCell ref="C26:C27"/>
    <mergeCell ref="B16:B17"/>
    <mergeCell ref="B46:B47"/>
    <mergeCell ref="C46:C47"/>
    <mergeCell ref="C48:C49"/>
    <mergeCell ref="B44:B45"/>
    <mergeCell ref="C44:C45"/>
    <mergeCell ref="B28:B29"/>
    <mergeCell ref="B12:B13"/>
    <mergeCell ref="A1:R1"/>
    <mergeCell ref="B8:B9"/>
    <mergeCell ref="B10:B11"/>
    <mergeCell ref="C8:C9"/>
    <mergeCell ref="C10:C11"/>
    <mergeCell ref="B4:B5"/>
    <mergeCell ref="C20:C21"/>
    <mergeCell ref="B14:B15"/>
    <mergeCell ref="C14:C15"/>
    <mergeCell ref="B18:B19"/>
    <mergeCell ref="C18:C19"/>
    <mergeCell ref="C4:C5"/>
    <mergeCell ref="D4:D5"/>
    <mergeCell ref="D6:D7"/>
    <mergeCell ref="D8:D9"/>
    <mergeCell ref="D10:D11"/>
    <mergeCell ref="D12:D13"/>
    <mergeCell ref="D14:D15"/>
    <mergeCell ref="D16:D17"/>
    <mergeCell ref="D18:D19"/>
    <mergeCell ref="A4:A5"/>
    <mergeCell ref="A6:A7"/>
    <mergeCell ref="A8:A9"/>
    <mergeCell ref="A10:A1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7"/>
  <sheetViews>
    <sheetView view="pageBreakPreview" zoomScaleNormal="100" zoomScaleSheetLayoutView="100" workbookViewId="0">
      <pane ySplit="3" topLeftCell="A4" activePane="bottomLeft" state="frozen"/>
      <selection pane="bottomLeft" activeCell="Q28" sqref="Q28"/>
    </sheetView>
  </sheetViews>
  <sheetFormatPr baseColWidth="10" defaultRowHeight="15" x14ac:dyDescent="0.25"/>
  <cols>
    <col min="1" max="1" width="3.85546875" customWidth="1"/>
    <col min="2" max="2" width="33.7109375" customWidth="1"/>
    <col min="3" max="3" width="19.7109375" customWidth="1"/>
    <col min="4" max="4" width="10.85546875" hidden="1" customWidth="1"/>
    <col min="5" max="5" width="12.28515625" hidden="1" customWidth="1"/>
    <col min="6" max="6" width="10.5703125" hidden="1" customWidth="1"/>
    <col min="7" max="7" width="12.7109375" hidden="1" customWidth="1"/>
    <col min="8" max="8" width="10.140625" hidden="1" customWidth="1"/>
    <col min="9" max="9" width="7.42578125" customWidth="1"/>
    <col min="10" max="21" width="4.7109375" customWidth="1"/>
    <col min="22" max="22" width="7.28515625" customWidth="1"/>
  </cols>
  <sheetData>
    <row r="1" spans="1:22" x14ac:dyDescent="0.25">
      <c r="A1" s="102" t="s">
        <v>103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3"/>
    </row>
    <row r="2" spans="1:22" ht="15.75" thickBot="1" x14ac:dyDescent="0.3">
      <c r="A2" s="104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5"/>
    </row>
    <row r="3" spans="1:22" ht="26.25" thickBot="1" x14ac:dyDescent="0.3">
      <c r="A3" s="14" t="s">
        <v>59</v>
      </c>
      <c r="B3" s="17" t="s">
        <v>0</v>
      </c>
      <c r="C3" s="17" t="s">
        <v>46</v>
      </c>
      <c r="D3" s="17" t="s">
        <v>1</v>
      </c>
      <c r="E3" s="17" t="s">
        <v>22</v>
      </c>
      <c r="F3" s="17" t="s">
        <v>23</v>
      </c>
      <c r="G3" s="17" t="s">
        <v>24</v>
      </c>
      <c r="H3" s="18" t="s">
        <v>27</v>
      </c>
      <c r="I3" s="17" t="s">
        <v>15</v>
      </c>
      <c r="J3" s="19" t="s">
        <v>3</v>
      </c>
      <c r="K3" s="17" t="s">
        <v>4</v>
      </c>
      <c r="L3" s="17" t="s">
        <v>5</v>
      </c>
      <c r="M3" s="17" t="s">
        <v>6</v>
      </c>
      <c r="N3" s="17" t="s">
        <v>7</v>
      </c>
      <c r="O3" s="17" t="s">
        <v>8</v>
      </c>
      <c r="P3" s="17" t="s">
        <v>9</v>
      </c>
      <c r="Q3" s="17" t="s">
        <v>10</v>
      </c>
      <c r="R3" s="17" t="s">
        <v>11</v>
      </c>
      <c r="S3" s="17" t="s">
        <v>12</v>
      </c>
      <c r="T3" s="17" t="s">
        <v>13</v>
      </c>
      <c r="U3" s="17" t="s">
        <v>14</v>
      </c>
      <c r="V3" s="15" t="s">
        <v>29</v>
      </c>
    </row>
    <row r="4" spans="1:22" ht="15.75" customHeight="1" x14ac:dyDescent="0.25">
      <c r="A4" s="107">
        <v>1</v>
      </c>
      <c r="B4" s="111" t="s">
        <v>65</v>
      </c>
      <c r="C4" s="101" t="s">
        <v>66</v>
      </c>
      <c r="D4" s="101">
        <v>10</v>
      </c>
      <c r="E4" s="101">
        <v>250</v>
      </c>
      <c r="F4" s="101">
        <v>10</v>
      </c>
      <c r="G4" s="101">
        <v>10</v>
      </c>
      <c r="H4" s="106">
        <f>+G4+F4</f>
        <v>20</v>
      </c>
      <c r="I4" s="20" t="s">
        <v>16</v>
      </c>
      <c r="J4" s="21"/>
      <c r="K4" s="21"/>
      <c r="L4" s="21"/>
      <c r="M4" s="26"/>
      <c r="N4" s="26"/>
      <c r="O4" s="21"/>
      <c r="P4" s="21"/>
      <c r="Q4" s="23"/>
      <c r="R4" s="22">
        <v>1</v>
      </c>
      <c r="S4" s="23"/>
      <c r="T4" s="23"/>
      <c r="U4" s="23"/>
      <c r="V4" s="30">
        <f>SUM(J4:U4)</f>
        <v>1</v>
      </c>
    </row>
    <row r="5" spans="1:22" ht="15.75" customHeight="1" x14ac:dyDescent="0.25">
      <c r="A5" s="108"/>
      <c r="B5" s="111"/>
      <c r="C5" s="101"/>
      <c r="D5" s="101"/>
      <c r="E5" s="101"/>
      <c r="F5" s="101"/>
      <c r="G5" s="101"/>
      <c r="H5" s="106"/>
      <c r="I5" s="24" t="s">
        <v>17</v>
      </c>
      <c r="J5" s="21"/>
      <c r="K5" s="21"/>
      <c r="L5" s="26"/>
      <c r="M5" s="26"/>
      <c r="N5" s="26"/>
      <c r="O5" s="26"/>
      <c r="P5" s="26"/>
      <c r="Q5" s="21"/>
      <c r="R5" s="21"/>
      <c r="S5" s="21"/>
      <c r="T5" s="21"/>
      <c r="U5" s="23"/>
      <c r="V5" s="16">
        <f t="shared" ref="V5:V65" si="0">SUM(J5:U5)</f>
        <v>0</v>
      </c>
    </row>
    <row r="6" spans="1:22" ht="15.75" customHeight="1" x14ac:dyDescent="0.25">
      <c r="A6" s="108">
        <v>6</v>
      </c>
      <c r="B6" s="101" t="s">
        <v>18</v>
      </c>
      <c r="C6" s="101" t="s">
        <v>52</v>
      </c>
      <c r="D6" s="101">
        <v>2</v>
      </c>
      <c r="E6" s="101">
        <v>250</v>
      </c>
      <c r="F6" s="101">
        <v>3</v>
      </c>
      <c r="G6" s="101" t="s">
        <v>86</v>
      </c>
      <c r="H6" s="106">
        <f>+F6</f>
        <v>3</v>
      </c>
      <c r="I6" s="20" t="s">
        <v>16</v>
      </c>
      <c r="J6" s="21"/>
      <c r="K6" s="21"/>
      <c r="L6" s="22">
        <v>1</v>
      </c>
      <c r="M6" s="22">
        <v>1</v>
      </c>
      <c r="N6" s="26"/>
      <c r="O6" s="26"/>
      <c r="P6" s="26"/>
      <c r="Q6" s="26"/>
      <c r="R6" s="26"/>
      <c r="S6" s="26"/>
      <c r="T6" s="26"/>
      <c r="U6" s="36"/>
      <c r="V6" s="31">
        <f t="shared" ref="V6:V21" si="1">SUM(J6:U6)</f>
        <v>2</v>
      </c>
    </row>
    <row r="7" spans="1:22" ht="15.75" customHeight="1" x14ac:dyDescent="0.25">
      <c r="A7" s="108"/>
      <c r="B7" s="101"/>
      <c r="C7" s="101"/>
      <c r="D7" s="101"/>
      <c r="E7" s="101"/>
      <c r="F7" s="101"/>
      <c r="G7" s="101"/>
      <c r="H7" s="106"/>
      <c r="I7" s="24" t="s">
        <v>17</v>
      </c>
      <c r="J7" s="21"/>
      <c r="K7" s="21"/>
      <c r="L7" s="21"/>
      <c r="M7" s="21"/>
      <c r="N7" s="26"/>
      <c r="O7" s="26"/>
      <c r="P7" s="26"/>
      <c r="Q7" s="26"/>
      <c r="R7" s="26"/>
      <c r="S7" s="26"/>
      <c r="T7" s="26"/>
      <c r="U7" s="36"/>
      <c r="V7" s="16">
        <f t="shared" si="1"/>
        <v>0</v>
      </c>
    </row>
    <row r="8" spans="1:22" ht="17.25" customHeight="1" x14ac:dyDescent="0.25">
      <c r="A8" s="108">
        <v>7</v>
      </c>
      <c r="B8" s="101" t="s">
        <v>53</v>
      </c>
      <c r="C8" s="101" t="s">
        <v>51</v>
      </c>
      <c r="D8" s="101"/>
      <c r="E8" s="101"/>
      <c r="F8" s="101"/>
      <c r="G8" s="101"/>
      <c r="H8" s="106">
        <f>+F8+G8</f>
        <v>0</v>
      </c>
      <c r="I8" s="20" t="s">
        <v>16</v>
      </c>
      <c r="J8" s="21"/>
      <c r="K8" s="26"/>
      <c r="L8" s="22">
        <v>1</v>
      </c>
      <c r="M8" s="21"/>
      <c r="N8" s="26"/>
      <c r="O8" s="26"/>
      <c r="P8" s="26"/>
      <c r="Q8" s="26"/>
      <c r="R8" s="22">
        <v>1</v>
      </c>
      <c r="S8" s="26"/>
      <c r="T8" s="26"/>
      <c r="U8" s="35"/>
      <c r="V8" s="31">
        <f t="shared" si="1"/>
        <v>2</v>
      </c>
    </row>
    <row r="9" spans="1:22" ht="17.25" customHeight="1" x14ac:dyDescent="0.25">
      <c r="A9" s="108"/>
      <c r="B9" s="101"/>
      <c r="C9" s="101"/>
      <c r="D9" s="101"/>
      <c r="E9" s="101"/>
      <c r="F9" s="101"/>
      <c r="G9" s="101"/>
      <c r="H9" s="106"/>
      <c r="I9" s="24" t="s">
        <v>17</v>
      </c>
      <c r="J9" s="21"/>
      <c r="K9" s="21"/>
      <c r="L9" s="21"/>
      <c r="M9" s="21"/>
      <c r="N9" s="26"/>
      <c r="O9" s="26"/>
      <c r="P9" s="26"/>
      <c r="Q9" s="26"/>
      <c r="R9" s="26"/>
      <c r="S9" s="26"/>
      <c r="T9" s="26"/>
      <c r="U9" s="35"/>
      <c r="V9" s="16">
        <f t="shared" si="1"/>
        <v>0</v>
      </c>
    </row>
    <row r="10" spans="1:22" ht="17.25" customHeight="1" x14ac:dyDescent="0.25">
      <c r="A10" s="108">
        <v>7</v>
      </c>
      <c r="B10" s="101" t="s">
        <v>104</v>
      </c>
      <c r="C10" s="101" t="s">
        <v>51</v>
      </c>
      <c r="D10" s="101"/>
      <c r="E10" s="101"/>
      <c r="F10" s="101"/>
      <c r="G10" s="101"/>
      <c r="H10" s="106">
        <f>+F10+G10</f>
        <v>0</v>
      </c>
      <c r="I10" s="20" t="s">
        <v>16</v>
      </c>
      <c r="J10" s="21"/>
      <c r="K10" s="21"/>
      <c r="L10" s="21"/>
      <c r="M10" s="22">
        <v>1</v>
      </c>
      <c r="N10" s="26"/>
      <c r="O10" s="26"/>
      <c r="P10" s="26"/>
      <c r="Q10" s="26"/>
      <c r="R10" s="26"/>
      <c r="S10" s="26"/>
      <c r="T10" s="26"/>
      <c r="U10" s="35"/>
      <c r="V10" s="16"/>
    </row>
    <row r="11" spans="1:22" ht="17.25" customHeight="1" x14ac:dyDescent="0.25">
      <c r="A11" s="108"/>
      <c r="B11" s="101"/>
      <c r="C11" s="101"/>
      <c r="D11" s="101"/>
      <c r="E11" s="101"/>
      <c r="F11" s="101"/>
      <c r="G11" s="101"/>
      <c r="H11" s="106"/>
      <c r="I11" s="24" t="s">
        <v>17</v>
      </c>
      <c r="J11" s="21"/>
      <c r="K11" s="21"/>
      <c r="L11" s="21"/>
      <c r="M11" s="21"/>
      <c r="N11" s="26"/>
      <c r="O11" s="26"/>
      <c r="P11" s="26"/>
      <c r="Q11" s="26"/>
      <c r="R11" s="26"/>
      <c r="S11" s="26"/>
      <c r="T11" s="26"/>
      <c r="U11" s="35"/>
      <c r="V11" s="16"/>
    </row>
    <row r="12" spans="1:22" ht="15.75" customHeight="1" x14ac:dyDescent="0.25">
      <c r="A12" s="108">
        <v>8</v>
      </c>
      <c r="B12" s="101" t="s">
        <v>97</v>
      </c>
      <c r="C12" s="101" t="s">
        <v>32</v>
      </c>
      <c r="D12" s="101"/>
      <c r="E12" s="101"/>
      <c r="F12" s="101"/>
      <c r="G12" s="101"/>
      <c r="H12" s="106">
        <f>+F12+G12</f>
        <v>0</v>
      </c>
      <c r="I12" s="20" t="s">
        <v>16</v>
      </c>
      <c r="J12" s="21"/>
      <c r="K12" s="21"/>
      <c r="L12" s="21"/>
      <c r="M12" s="21"/>
      <c r="N12" s="22">
        <v>1</v>
      </c>
      <c r="O12" s="21"/>
      <c r="P12" s="21"/>
      <c r="Q12" s="21"/>
      <c r="R12" s="26"/>
      <c r="S12" s="26"/>
      <c r="T12" s="26"/>
      <c r="U12" s="26"/>
      <c r="V12" s="31">
        <f t="shared" ref="V12:V19" si="2">SUM(J12:U12)</f>
        <v>1</v>
      </c>
    </row>
    <row r="13" spans="1:22" ht="15.75" customHeight="1" x14ac:dyDescent="0.25">
      <c r="A13" s="108"/>
      <c r="B13" s="101"/>
      <c r="C13" s="101"/>
      <c r="D13" s="101"/>
      <c r="E13" s="101"/>
      <c r="F13" s="101"/>
      <c r="G13" s="101"/>
      <c r="H13" s="106"/>
      <c r="I13" s="24" t="s">
        <v>17</v>
      </c>
      <c r="J13" s="21"/>
      <c r="K13" s="21"/>
      <c r="L13" s="21"/>
      <c r="M13" s="21"/>
      <c r="N13" s="21"/>
      <c r="O13" s="21"/>
      <c r="P13" s="21"/>
      <c r="Q13" s="21"/>
      <c r="R13" s="26"/>
      <c r="S13" s="26"/>
      <c r="T13" s="26"/>
      <c r="U13" s="36"/>
      <c r="V13" s="16">
        <f t="shared" si="2"/>
        <v>0</v>
      </c>
    </row>
    <row r="14" spans="1:22" ht="15.75" customHeight="1" x14ac:dyDescent="0.25">
      <c r="A14" s="108">
        <v>9</v>
      </c>
      <c r="B14" s="101" t="s">
        <v>98</v>
      </c>
      <c r="C14" s="101" t="s">
        <v>32</v>
      </c>
      <c r="D14" s="101"/>
      <c r="E14" s="101"/>
      <c r="F14" s="101"/>
      <c r="G14" s="101"/>
      <c r="H14" s="106">
        <f>+F14+G14</f>
        <v>0</v>
      </c>
      <c r="I14" s="20" t="s">
        <v>16</v>
      </c>
      <c r="J14" s="21"/>
      <c r="K14" s="21"/>
      <c r="L14" s="21"/>
      <c r="M14" s="21"/>
      <c r="N14" s="21"/>
      <c r="O14" s="22">
        <v>1</v>
      </c>
      <c r="P14" s="21"/>
      <c r="Q14" s="21"/>
      <c r="R14" s="26"/>
      <c r="S14" s="26"/>
      <c r="T14" s="26"/>
      <c r="U14" s="36"/>
      <c r="V14" s="31">
        <f t="shared" ref="V14:V15" si="3">SUM(J14:U14)</f>
        <v>1</v>
      </c>
    </row>
    <row r="15" spans="1:22" ht="15.75" customHeight="1" x14ac:dyDescent="0.25">
      <c r="A15" s="108"/>
      <c r="B15" s="101"/>
      <c r="C15" s="101"/>
      <c r="D15" s="101"/>
      <c r="E15" s="101"/>
      <c r="F15" s="101"/>
      <c r="G15" s="101"/>
      <c r="H15" s="106"/>
      <c r="I15" s="24" t="s">
        <v>17</v>
      </c>
      <c r="J15" s="21"/>
      <c r="K15" s="21"/>
      <c r="L15" s="21"/>
      <c r="M15" s="21"/>
      <c r="N15" s="21"/>
      <c r="O15" s="21"/>
      <c r="P15" s="21"/>
      <c r="Q15" s="21"/>
      <c r="R15" s="26"/>
      <c r="S15" s="26"/>
      <c r="T15" s="26"/>
      <c r="U15" s="36"/>
      <c r="V15" s="16">
        <f t="shared" si="3"/>
        <v>0</v>
      </c>
    </row>
    <row r="16" spans="1:22" ht="15.75" customHeight="1" x14ac:dyDescent="0.25">
      <c r="A16" s="108">
        <v>10</v>
      </c>
      <c r="B16" s="101" t="s">
        <v>96</v>
      </c>
      <c r="C16" s="101" t="s">
        <v>51</v>
      </c>
      <c r="D16" s="101"/>
      <c r="E16" s="101"/>
      <c r="F16" s="101"/>
      <c r="G16" s="101"/>
      <c r="H16" s="106">
        <f>+F16+G16</f>
        <v>0</v>
      </c>
      <c r="I16" s="20" t="s">
        <v>16</v>
      </c>
      <c r="J16" s="21"/>
      <c r="K16" s="26"/>
      <c r="L16" s="22">
        <v>1</v>
      </c>
      <c r="M16" s="21"/>
      <c r="N16" s="21"/>
      <c r="O16" s="21"/>
      <c r="P16" s="26"/>
      <c r="Q16" s="22">
        <v>1</v>
      </c>
      <c r="R16" s="21"/>
      <c r="S16" s="21"/>
      <c r="T16" s="21"/>
      <c r="U16" s="23"/>
      <c r="V16" s="31">
        <f t="shared" si="2"/>
        <v>2</v>
      </c>
    </row>
    <row r="17" spans="1:22" ht="15.75" customHeight="1" x14ac:dyDescent="0.25">
      <c r="A17" s="108"/>
      <c r="B17" s="101"/>
      <c r="C17" s="101"/>
      <c r="D17" s="101"/>
      <c r="E17" s="101"/>
      <c r="F17" s="101"/>
      <c r="G17" s="101"/>
      <c r="H17" s="106"/>
      <c r="I17" s="24" t="s">
        <v>17</v>
      </c>
      <c r="J17" s="21"/>
      <c r="K17" s="21"/>
      <c r="L17" s="21"/>
      <c r="M17" s="21"/>
      <c r="N17" s="21"/>
      <c r="O17" s="21"/>
      <c r="P17" s="21"/>
      <c r="Q17" s="26"/>
      <c r="R17" s="21"/>
      <c r="S17" s="21"/>
      <c r="T17" s="21"/>
      <c r="U17" s="23"/>
      <c r="V17" s="16">
        <f t="shared" si="2"/>
        <v>0</v>
      </c>
    </row>
    <row r="18" spans="1:22" ht="22.5" customHeight="1" x14ac:dyDescent="0.25">
      <c r="A18" s="108">
        <v>11</v>
      </c>
      <c r="B18" s="101" t="s">
        <v>69</v>
      </c>
      <c r="C18" s="101" t="s">
        <v>70</v>
      </c>
      <c r="D18" s="101"/>
      <c r="E18" s="101"/>
      <c r="F18" s="101"/>
      <c r="G18" s="101"/>
      <c r="H18" s="106">
        <f>+F18+G18</f>
        <v>0</v>
      </c>
      <c r="I18" s="20" t="s">
        <v>16</v>
      </c>
      <c r="J18" s="21"/>
      <c r="K18" s="21"/>
      <c r="L18" s="21"/>
      <c r="M18" s="26"/>
      <c r="N18" s="26"/>
      <c r="O18" s="22">
        <v>1</v>
      </c>
      <c r="P18" s="22">
        <v>1</v>
      </c>
      <c r="Q18" s="21"/>
      <c r="R18" s="21"/>
      <c r="S18" s="26"/>
      <c r="T18" s="26"/>
      <c r="U18" s="23"/>
      <c r="V18" s="31">
        <f t="shared" si="2"/>
        <v>2</v>
      </c>
    </row>
    <row r="19" spans="1:22" ht="22.5" customHeight="1" x14ac:dyDescent="0.25">
      <c r="A19" s="108"/>
      <c r="B19" s="101"/>
      <c r="C19" s="101"/>
      <c r="D19" s="101"/>
      <c r="E19" s="101"/>
      <c r="F19" s="101"/>
      <c r="G19" s="101"/>
      <c r="H19" s="106"/>
      <c r="I19" s="24" t="s">
        <v>17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3"/>
      <c r="V19" s="16">
        <f t="shared" si="2"/>
        <v>0</v>
      </c>
    </row>
    <row r="20" spans="1:22" ht="15.75" customHeight="1" x14ac:dyDescent="0.25">
      <c r="A20" s="108">
        <v>12</v>
      </c>
      <c r="B20" s="101" t="s">
        <v>67</v>
      </c>
      <c r="C20" s="101" t="s">
        <v>95</v>
      </c>
      <c r="D20" s="101">
        <v>15</v>
      </c>
      <c r="E20" s="101"/>
      <c r="F20" s="101"/>
      <c r="G20" s="101"/>
      <c r="H20" s="106" t="s">
        <v>89</v>
      </c>
      <c r="I20" s="20" t="s">
        <v>16</v>
      </c>
      <c r="J20" s="21"/>
      <c r="K20" s="21"/>
      <c r="L20" s="26"/>
      <c r="M20" s="26"/>
      <c r="N20" s="22">
        <v>1</v>
      </c>
      <c r="O20" s="21"/>
      <c r="P20" s="21"/>
      <c r="Q20" s="21"/>
      <c r="R20" s="21"/>
      <c r="S20" s="21"/>
      <c r="T20" s="21"/>
      <c r="U20" s="23"/>
      <c r="V20" s="31">
        <f t="shared" si="1"/>
        <v>1</v>
      </c>
    </row>
    <row r="21" spans="1:22" ht="15.75" customHeight="1" x14ac:dyDescent="0.25">
      <c r="A21" s="108"/>
      <c r="B21" s="101"/>
      <c r="C21" s="101"/>
      <c r="D21" s="101"/>
      <c r="E21" s="101"/>
      <c r="F21" s="101"/>
      <c r="G21" s="101"/>
      <c r="H21" s="106"/>
      <c r="I21" s="24" t="s">
        <v>17</v>
      </c>
      <c r="J21" s="21"/>
      <c r="K21" s="21"/>
      <c r="L21" s="21"/>
      <c r="M21" s="21"/>
      <c r="N21" s="26"/>
      <c r="O21" s="26"/>
      <c r="P21" s="21"/>
      <c r="Q21" s="21"/>
      <c r="R21" s="21"/>
      <c r="S21" s="21"/>
      <c r="T21" s="21"/>
      <c r="U21" s="23"/>
      <c r="V21" s="16">
        <f t="shared" si="1"/>
        <v>0</v>
      </c>
    </row>
    <row r="22" spans="1:22" ht="15.75" customHeight="1" x14ac:dyDescent="0.25">
      <c r="A22" s="108">
        <v>13</v>
      </c>
      <c r="B22" s="101" t="s">
        <v>68</v>
      </c>
      <c r="C22" s="101" t="s">
        <v>31</v>
      </c>
      <c r="D22" s="101">
        <v>48</v>
      </c>
      <c r="E22" s="101">
        <v>4</v>
      </c>
      <c r="F22" s="101">
        <v>4</v>
      </c>
      <c r="G22" s="101" t="s">
        <v>86</v>
      </c>
      <c r="H22" s="106">
        <f>+F22</f>
        <v>4</v>
      </c>
      <c r="I22" s="20" t="s">
        <v>16</v>
      </c>
      <c r="J22" s="21"/>
      <c r="K22" s="21"/>
      <c r="L22" s="21"/>
      <c r="M22" s="21"/>
      <c r="N22" s="21"/>
      <c r="O22" s="26"/>
      <c r="P22" s="21"/>
      <c r="Q22" s="21"/>
      <c r="R22" s="21"/>
      <c r="S22" s="22">
        <v>1</v>
      </c>
      <c r="T22" s="21"/>
      <c r="U22" s="23"/>
      <c r="V22" s="31">
        <f t="shared" si="0"/>
        <v>1</v>
      </c>
    </row>
    <row r="23" spans="1:22" ht="15.75" customHeight="1" x14ac:dyDescent="0.25">
      <c r="A23" s="108"/>
      <c r="B23" s="101"/>
      <c r="C23" s="101"/>
      <c r="D23" s="101"/>
      <c r="E23" s="101"/>
      <c r="F23" s="101"/>
      <c r="G23" s="101"/>
      <c r="H23" s="106"/>
      <c r="I23" s="24" t="s">
        <v>17</v>
      </c>
      <c r="J23" s="21"/>
      <c r="K23" s="21"/>
      <c r="L23" s="21"/>
      <c r="M23" s="26"/>
      <c r="N23" s="21"/>
      <c r="O23" s="21"/>
      <c r="P23" s="21"/>
      <c r="Q23" s="21"/>
      <c r="R23" s="21"/>
      <c r="S23" s="26"/>
      <c r="T23" s="21"/>
      <c r="U23" s="23"/>
      <c r="V23" s="16">
        <f t="shared" si="0"/>
        <v>0</v>
      </c>
    </row>
    <row r="24" spans="1:22" ht="15.75" customHeight="1" x14ac:dyDescent="0.25">
      <c r="A24" s="108">
        <v>14</v>
      </c>
      <c r="B24" s="101" t="s">
        <v>42</v>
      </c>
      <c r="C24" s="101" t="s">
        <v>47</v>
      </c>
      <c r="D24" s="101"/>
      <c r="E24" s="101"/>
      <c r="F24" s="101"/>
      <c r="G24" s="101"/>
      <c r="H24" s="106">
        <f>+F24+G24</f>
        <v>0</v>
      </c>
      <c r="I24" s="20" t="s">
        <v>16</v>
      </c>
      <c r="J24" s="21"/>
      <c r="K24" s="21"/>
      <c r="L24" s="26"/>
      <c r="M24" s="21"/>
      <c r="N24" s="21"/>
      <c r="O24" s="21"/>
      <c r="P24" s="21"/>
      <c r="Q24" s="22">
        <v>1</v>
      </c>
      <c r="R24" s="21"/>
      <c r="S24" s="21"/>
      <c r="T24" s="21"/>
      <c r="U24" s="23"/>
      <c r="V24" s="31">
        <f t="shared" si="0"/>
        <v>1</v>
      </c>
    </row>
    <row r="25" spans="1:22" ht="15.75" customHeight="1" x14ac:dyDescent="0.25">
      <c r="A25" s="108"/>
      <c r="B25" s="101"/>
      <c r="C25" s="101"/>
      <c r="D25" s="101"/>
      <c r="E25" s="101"/>
      <c r="F25" s="101"/>
      <c r="G25" s="101"/>
      <c r="H25" s="106"/>
      <c r="I25" s="24" t="s">
        <v>17</v>
      </c>
      <c r="J25" s="21"/>
      <c r="K25" s="21"/>
      <c r="L25" s="26"/>
      <c r="M25" s="21"/>
      <c r="N25" s="21"/>
      <c r="O25" s="21"/>
      <c r="P25" s="21"/>
      <c r="Q25" s="26"/>
      <c r="R25" s="21"/>
      <c r="S25" s="21"/>
      <c r="T25" s="21"/>
      <c r="U25" s="23"/>
      <c r="V25" s="16">
        <f t="shared" si="0"/>
        <v>0</v>
      </c>
    </row>
    <row r="26" spans="1:22" ht="15.75" customHeight="1" x14ac:dyDescent="0.25">
      <c r="A26" s="108">
        <v>15</v>
      </c>
      <c r="B26" s="101" t="s">
        <v>2</v>
      </c>
      <c r="C26" s="101" t="s">
        <v>64</v>
      </c>
      <c r="D26" s="101">
        <v>2</v>
      </c>
      <c r="E26" s="101">
        <v>250</v>
      </c>
      <c r="F26" s="101">
        <v>39</v>
      </c>
      <c r="G26" s="101">
        <v>350</v>
      </c>
      <c r="H26" s="106">
        <f>+G26+F26</f>
        <v>389</v>
      </c>
      <c r="I26" s="20" t="s">
        <v>16</v>
      </c>
      <c r="J26" s="21"/>
      <c r="K26" s="26"/>
      <c r="L26" s="26"/>
      <c r="M26" s="22">
        <v>1</v>
      </c>
      <c r="N26" s="21"/>
      <c r="O26" s="21"/>
      <c r="P26" s="21"/>
      <c r="Q26" s="21"/>
      <c r="R26" s="21"/>
      <c r="S26" s="21"/>
      <c r="T26" s="21"/>
      <c r="U26" s="23"/>
      <c r="V26" s="31">
        <f t="shared" si="0"/>
        <v>1</v>
      </c>
    </row>
    <row r="27" spans="1:22" ht="15.75" customHeight="1" x14ac:dyDescent="0.25">
      <c r="A27" s="108"/>
      <c r="B27" s="101"/>
      <c r="C27" s="101"/>
      <c r="D27" s="101"/>
      <c r="E27" s="101"/>
      <c r="F27" s="101"/>
      <c r="G27" s="101"/>
      <c r="H27" s="106"/>
      <c r="I27" s="24" t="s">
        <v>17</v>
      </c>
      <c r="J27" s="21"/>
      <c r="K27" s="26"/>
      <c r="L27" s="26"/>
      <c r="M27" s="26"/>
      <c r="N27" s="21"/>
      <c r="O27" s="21"/>
      <c r="P27" s="21"/>
      <c r="Q27" s="21"/>
      <c r="R27" s="21"/>
      <c r="S27" s="21"/>
      <c r="T27" s="21"/>
      <c r="U27" s="23"/>
      <c r="V27" s="16">
        <f t="shared" si="0"/>
        <v>0</v>
      </c>
    </row>
    <row r="28" spans="1:22" ht="18" customHeight="1" x14ac:dyDescent="0.25">
      <c r="A28" s="108">
        <v>16</v>
      </c>
      <c r="B28" s="101" t="s">
        <v>105</v>
      </c>
      <c r="C28" s="101" t="s">
        <v>32</v>
      </c>
      <c r="D28" s="101">
        <v>4</v>
      </c>
      <c r="E28" s="101">
        <v>250</v>
      </c>
      <c r="F28" s="101">
        <f>223+3+19</f>
        <v>245</v>
      </c>
      <c r="G28" s="101">
        <v>2355</v>
      </c>
      <c r="H28" s="106">
        <f>+F28+G28</f>
        <v>2600</v>
      </c>
      <c r="I28" s="20" t="s">
        <v>16</v>
      </c>
      <c r="J28" s="21"/>
      <c r="K28" s="26"/>
      <c r="L28" s="22">
        <v>1</v>
      </c>
      <c r="M28" s="21"/>
      <c r="N28" s="21"/>
      <c r="O28" s="22">
        <v>1</v>
      </c>
      <c r="P28" s="21"/>
      <c r="Q28" s="21"/>
      <c r="R28" s="21"/>
      <c r="S28" s="22">
        <v>1</v>
      </c>
      <c r="T28" s="21"/>
      <c r="U28" s="23"/>
      <c r="V28" s="31">
        <f t="shared" si="0"/>
        <v>3</v>
      </c>
    </row>
    <row r="29" spans="1:22" ht="18" customHeight="1" x14ac:dyDescent="0.25">
      <c r="A29" s="108"/>
      <c r="B29" s="101"/>
      <c r="C29" s="101"/>
      <c r="D29" s="101"/>
      <c r="E29" s="101"/>
      <c r="F29" s="101"/>
      <c r="G29" s="101"/>
      <c r="H29" s="106"/>
      <c r="I29" s="24" t="s">
        <v>17</v>
      </c>
      <c r="J29" s="26"/>
      <c r="K29" s="21"/>
      <c r="L29" s="21"/>
      <c r="M29" s="21"/>
      <c r="N29" s="21"/>
      <c r="O29" s="26"/>
      <c r="P29" s="21"/>
      <c r="Q29" s="21"/>
      <c r="R29" s="21"/>
      <c r="S29" s="21"/>
      <c r="T29" s="26"/>
      <c r="U29" s="23"/>
      <c r="V29" s="16">
        <f t="shared" si="0"/>
        <v>0</v>
      </c>
    </row>
    <row r="30" spans="1:22" ht="15.75" customHeight="1" x14ac:dyDescent="0.25">
      <c r="A30" s="108">
        <v>17</v>
      </c>
      <c r="B30" s="101" t="s">
        <v>19</v>
      </c>
      <c r="C30" s="101" t="s">
        <v>47</v>
      </c>
      <c r="D30" s="101"/>
      <c r="E30" s="101"/>
      <c r="F30" s="101"/>
      <c r="G30" s="101"/>
      <c r="H30" s="106">
        <f t="shared" ref="H30" si="4">+F30+G30</f>
        <v>0</v>
      </c>
      <c r="I30" s="20" t="s">
        <v>16</v>
      </c>
      <c r="J30" s="21"/>
      <c r="K30" s="21"/>
      <c r="L30" s="22">
        <v>1</v>
      </c>
      <c r="M30" s="21"/>
      <c r="N30" s="21"/>
      <c r="O30" s="21"/>
      <c r="P30" s="21"/>
      <c r="Q30" s="21"/>
      <c r="R30" s="21"/>
      <c r="S30" s="21"/>
      <c r="T30" s="21"/>
      <c r="U30" s="23"/>
      <c r="V30" s="31">
        <f t="shared" si="0"/>
        <v>1</v>
      </c>
    </row>
    <row r="31" spans="1:22" ht="15.75" customHeight="1" x14ac:dyDescent="0.25">
      <c r="A31" s="108"/>
      <c r="B31" s="101"/>
      <c r="C31" s="101"/>
      <c r="D31" s="101"/>
      <c r="E31" s="101"/>
      <c r="F31" s="101"/>
      <c r="G31" s="101"/>
      <c r="H31" s="106"/>
      <c r="I31" s="24" t="s">
        <v>17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3"/>
      <c r="V31" s="16">
        <f t="shared" si="0"/>
        <v>0</v>
      </c>
    </row>
    <row r="32" spans="1:22" ht="20.25" customHeight="1" x14ac:dyDescent="0.25">
      <c r="A32" s="108">
        <v>18</v>
      </c>
      <c r="B32" s="101" t="s">
        <v>75</v>
      </c>
      <c r="C32" s="101" t="s">
        <v>31</v>
      </c>
      <c r="D32" s="100">
        <v>2</v>
      </c>
      <c r="E32" s="100">
        <v>201</v>
      </c>
      <c r="F32" s="100">
        <v>36</v>
      </c>
      <c r="G32" s="100">
        <v>3</v>
      </c>
      <c r="H32" s="106">
        <f t="shared" ref="H32" si="5">+F32+G32</f>
        <v>39</v>
      </c>
      <c r="I32" s="20" t="s">
        <v>16</v>
      </c>
      <c r="J32" s="21"/>
      <c r="K32" s="21"/>
      <c r="L32" s="21"/>
      <c r="M32" s="21"/>
      <c r="N32" s="26"/>
      <c r="O32" s="22">
        <v>1</v>
      </c>
      <c r="P32" s="21"/>
      <c r="Q32" s="21"/>
      <c r="R32" s="21"/>
      <c r="S32" s="21"/>
      <c r="T32" s="21"/>
      <c r="U32" s="23"/>
      <c r="V32" s="31">
        <f t="shared" si="0"/>
        <v>1</v>
      </c>
    </row>
    <row r="33" spans="1:22" ht="23.25" customHeight="1" x14ac:dyDescent="0.25">
      <c r="A33" s="108"/>
      <c r="B33" s="101"/>
      <c r="C33" s="101"/>
      <c r="D33" s="100"/>
      <c r="E33" s="100"/>
      <c r="F33" s="100"/>
      <c r="G33" s="100"/>
      <c r="H33" s="106"/>
      <c r="I33" s="24" t="s">
        <v>17</v>
      </c>
      <c r="J33" s="21"/>
      <c r="K33" s="21"/>
      <c r="L33" s="21"/>
      <c r="M33" s="21"/>
      <c r="N33" s="21"/>
      <c r="O33" s="26"/>
      <c r="P33" s="26"/>
      <c r="Q33" s="21"/>
      <c r="R33" s="26"/>
      <c r="S33" s="21"/>
      <c r="T33" s="21"/>
      <c r="U33" s="23"/>
      <c r="V33" s="16">
        <f t="shared" si="0"/>
        <v>0</v>
      </c>
    </row>
    <row r="34" spans="1:22" ht="18.75" customHeight="1" x14ac:dyDescent="0.25">
      <c r="A34" s="108">
        <v>19</v>
      </c>
      <c r="B34" s="101" t="s">
        <v>72</v>
      </c>
      <c r="C34" s="101" t="s">
        <v>73</v>
      </c>
      <c r="D34" s="101">
        <v>12</v>
      </c>
      <c r="E34" s="101">
        <v>250</v>
      </c>
      <c r="F34" s="101">
        <f>42+10+3</f>
        <v>55</v>
      </c>
      <c r="G34" s="101">
        <f>32+31+1</f>
        <v>64</v>
      </c>
      <c r="H34" s="106">
        <f>+F34+G34</f>
        <v>119</v>
      </c>
      <c r="I34" s="20" t="s">
        <v>16</v>
      </c>
      <c r="J34" s="21"/>
      <c r="K34" s="21"/>
      <c r="L34" s="21"/>
      <c r="M34" s="22">
        <v>1</v>
      </c>
      <c r="N34" s="21"/>
      <c r="O34" s="21"/>
      <c r="P34" s="21"/>
      <c r="Q34" s="21"/>
      <c r="R34" s="22">
        <v>1</v>
      </c>
      <c r="S34" s="21"/>
      <c r="T34" s="21"/>
      <c r="U34" s="23"/>
      <c r="V34" s="31">
        <f t="shared" si="0"/>
        <v>2</v>
      </c>
    </row>
    <row r="35" spans="1:22" ht="18.75" customHeight="1" x14ac:dyDescent="0.25">
      <c r="A35" s="108"/>
      <c r="B35" s="101"/>
      <c r="C35" s="101"/>
      <c r="D35" s="101"/>
      <c r="E35" s="101"/>
      <c r="F35" s="101"/>
      <c r="G35" s="101"/>
      <c r="H35" s="106"/>
      <c r="I35" s="24" t="s">
        <v>17</v>
      </c>
      <c r="J35" s="21"/>
      <c r="K35" s="21"/>
      <c r="L35" s="21"/>
      <c r="M35" s="26"/>
      <c r="N35" s="26"/>
      <c r="O35" s="26"/>
      <c r="P35" s="26"/>
      <c r="Q35" s="26"/>
      <c r="R35" s="26"/>
      <c r="S35" s="26"/>
      <c r="T35" s="26"/>
      <c r="U35" s="23"/>
      <c r="V35" s="16">
        <f t="shared" si="0"/>
        <v>0</v>
      </c>
    </row>
    <row r="36" spans="1:22" ht="19.5" customHeight="1" x14ac:dyDescent="0.25">
      <c r="A36" s="108">
        <v>20</v>
      </c>
      <c r="B36" s="101" t="s">
        <v>43</v>
      </c>
      <c r="C36" s="101" t="s">
        <v>90</v>
      </c>
      <c r="D36" s="101">
        <v>40</v>
      </c>
      <c r="E36" s="101">
        <v>250</v>
      </c>
      <c r="F36" s="101">
        <v>89</v>
      </c>
      <c r="G36" s="101">
        <v>1</v>
      </c>
      <c r="H36" s="106">
        <f>+F36</f>
        <v>89</v>
      </c>
      <c r="I36" s="20" t="s">
        <v>16</v>
      </c>
      <c r="J36" s="21"/>
      <c r="K36" s="21"/>
      <c r="L36" s="21"/>
      <c r="M36" s="21"/>
      <c r="N36" s="21"/>
      <c r="O36" s="22">
        <v>1</v>
      </c>
      <c r="P36" s="21"/>
      <c r="Q36" s="21"/>
      <c r="R36" s="21"/>
      <c r="S36" s="21"/>
      <c r="T36" s="21"/>
      <c r="U36" s="23"/>
      <c r="V36" s="31">
        <f t="shared" si="0"/>
        <v>1</v>
      </c>
    </row>
    <row r="37" spans="1:22" ht="19.5" customHeight="1" x14ac:dyDescent="0.25">
      <c r="A37" s="108"/>
      <c r="B37" s="101"/>
      <c r="C37" s="101"/>
      <c r="D37" s="101"/>
      <c r="E37" s="101"/>
      <c r="F37" s="101"/>
      <c r="G37" s="101"/>
      <c r="H37" s="106"/>
      <c r="I37" s="24" t="s">
        <v>17</v>
      </c>
      <c r="J37" s="21"/>
      <c r="K37" s="21"/>
      <c r="L37" s="26"/>
      <c r="M37" s="26"/>
      <c r="N37" s="26"/>
      <c r="O37" s="26"/>
      <c r="P37" s="26"/>
      <c r="Q37" s="21"/>
      <c r="R37" s="21"/>
      <c r="S37" s="21"/>
      <c r="T37" s="21"/>
      <c r="U37" s="23"/>
      <c r="V37" s="16">
        <f t="shared" si="0"/>
        <v>0</v>
      </c>
    </row>
    <row r="38" spans="1:22" ht="15.75" customHeight="1" x14ac:dyDescent="0.25">
      <c r="A38" s="108">
        <v>21</v>
      </c>
      <c r="B38" s="101" t="s">
        <v>26</v>
      </c>
      <c r="C38" s="101" t="s">
        <v>49</v>
      </c>
      <c r="D38" s="101">
        <v>2</v>
      </c>
      <c r="E38" s="101">
        <v>250</v>
      </c>
      <c r="F38" s="101">
        <v>219</v>
      </c>
      <c r="G38" s="101">
        <v>219</v>
      </c>
      <c r="H38" s="106">
        <f>+F38+G38</f>
        <v>438</v>
      </c>
      <c r="I38" s="20" t="s">
        <v>16</v>
      </c>
      <c r="J38" s="21"/>
      <c r="K38" s="21"/>
      <c r="L38" s="21"/>
      <c r="M38" s="21"/>
      <c r="N38" s="21"/>
      <c r="O38" s="22">
        <v>1</v>
      </c>
      <c r="P38" s="26"/>
      <c r="Q38" s="26"/>
      <c r="R38" s="22">
        <v>1</v>
      </c>
      <c r="S38" s="21"/>
      <c r="T38" s="21"/>
      <c r="U38" s="23"/>
      <c r="V38" s="31">
        <f t="shared" si="0"/>
        <v>2</v>
      </c>
    </row>
    <row r="39" spans="1:22" ht="15.75" customHeight="1" x14ac:dyDescent="0.25">
      <c r="A39" s="108"/>
      <c r="B39" s="101"/>
      <c r="C39" s="101"/>
      <c r="D39" s="101"/>
      <c r="E39" s="101"/>
      <c r="F39" s="101"/>
      <c r="G39" s="101"/>
      <c r="H39" s="106"/>
      <c r="I39" s="24" t="s">
        <v>17</v>
      </c>
      <c r="J39" s="21"/>
      <c r="K39" s="26"/>
      <c r="L39" s="26"/>
      <c r="M39" s="26"/>
      <c r="N39" s="26"/>
      <c r="O39" s="26"/>
      <c r="P39" s="26"/>
      <c r="Q39" s="26"/>
      <c r="R39" s="26"/>
      <c r="S39" s="21"/>
      <c r="T39" s="21"/>
      <c r="U39" s="23"/>
      <c r="V39" s="16">
        <f t="shared" si="0"/>
        <v>0</v>
      </c>
    </row>
    <row r="40" spans="1:22" ht="15.75" customHeight="1" x14ac:dyDescent="0.25">
      <c r="A40" s="108">
        <v>22</v>
      </c>
      <c r="B40" s="101" t="s">
        <v>74</v>
      </c>
      <c r="C40" s="101" t="s">
        <v>48</v>
      </c>
      <c r="D40" s="101"/>
      <c r="E40" s="101"/>
      <c r="F40" s="101"/>
      <c r="G40" s="101"/>
      <c r="H40" s="106">
        <v>0</v>
      </c>
      <c r="I40" s="20" t="s">
        <v>16</v>
      </c>
      <c r="J40" s="21"/>
      <c r="K40" s="21"/>
      <c r="L40" s="21"/>
      <c r="M40" s="21"/>
      <c r="N40" s="26"/>
      <c r="O40" s="26"/>
      <c r="P40" s="21"/>
      <c r="Q40" s="21"/>
      <c r="R40" s="22">
        <v>1</v>
      </c>
      <c r="S40" s="22">
        <v>1</v>
      </c>
      <c r="T40" s="21"/>
      <c r="U40" s="23"/>
      <c r="V40" s="31">
        <f t="shared" si="0"/>
        <v>2</v>
      </c>
    </row>
    <row r="41" spans="1:22" ht="15.75" customHeight="1" x14ac:dyDescent="0.25">
      <c r="A41" s="108"/>
      <c r="B41" s="101"/>
      <c r="C41" s="101"/>
      <c r="D41" s="101"/>
      <c r="E41" s="101"/>
      <c r="F41" s="101"/>
      <c r="G41" s="101"/>
      <c r="H41" s="106"/>
      <c r="I41" s="24" t="s">
        <v>17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3"/>
      <c r="V41" s="16">
        <f t="shared" si="0"/>
        <v>0</v>
      </c>
    </row>
    <row r="42" spans="1:22" ht="19.5" customHeight="1" x14ac:dyDescent="0.25">
      <c r="A42" s="108">
        <v>23</v>
      </c>
      <c r="B42" s="101" t="s">
        <v>76</v>
      </c>
      <c r="C42" s="101" t="s">
        <v>64</v>
      </c>
      <c r="D42" s="101">
        <v>2</v>
      </c>
      <c r="E42" s="101">
        <v>250</v>
      </c>
      <c r="F42" s="101">
        <v>15</v>
      </c>
      <c r="G42" s="101">
        <v>3</v>
      </c>
      <c r="H42" s="106">
        <f>+F42+G42</f>
        <v>18</v>
      </c>
      <c r="I42" s="20" t="s">
        <v>16</v>
      </c>
      <c r="J42" s="21"/>
      <c r="K42" s="21"/>
      <c r="L42" s="21"/>
      <c r="M42" s="22">
        <v>1</v>
      </c>
      <c r="N42" s="26"/>
      <c r="O42" s="21"/>
      <c r="P42" s="21"/>
      <c r="Q42" s="21"/>
      <c r="R42" s="26"/>
      <c r="S42" s="26"/>
      <c r="T42" s="21"/>
      <c r="U42" s="23"/>
      <c r="V42" s="31">
        <f t="shared" si="0"/>
        <v>1</v>
      </c>
    </row>
    <row r="43" spans="1:22" ht="19.5" customHeight="1" x14ac:dyDescent="0.25">
      <c r="A43" s="108"/>
      <c r="B43" s="101"/>
      <c r="C43" s="101"/>
      <c r="D43" s="101"/>
      <c r="E43" s="101"/>
      <c r="F43" s="101"/>
      <c r="G43" s="101"/>
      <c r="H43" s="106"/>
      <c r="I43" s="24" t="s">
        <v>17</v>
      </c>
      <c r="J43" s="21"/>
      <c r="K43" s="21"/>
      <c r="L43" s="21"/>
      <c r="M43" s="21"/>
      <c r="N43" s="26"/>
      <c r="O43" s="21"/>
      <c r="P43" s="21"/>
      <c r="Q43" s="21"/>
      <c r="R43" s="21"/>
      <c r="S43" s="21"/>
      <c r="T43" s="21"/>
      <c r="U43" s="23"/>
      <c r="V43" s="16">
        <f t="shared" si="0"/>
        <v>0</v>
      </c>
    </row>
    <row r="44" spans="1:22" ht="15.75" customHeight="1" x14ac:dyDescent="0.25">
      <c r="A44" s="108">
        <v>24</v>
      </c>
      <c r="B44" s="101" t="s">
        <v>28</v>
      </c>
      <c r="C44" s="101" t="s">
        <v>50</v>
      </c>
      <c r="D44" s="101">
        <v>60</v>
      </c>
      <c r="E44" s="101">
        <v>250</v>
      </c>
      <c r="F44" s="101">
        <v>1</v>
      </c>
      <c r="G44" s="101" t="s">
        <v>86</v>
      </c>
      <c r="H44" s="106">
        <f>+F44</f>
        <v>1</v>
      </c>
      <c r="I44" s="20" t="s">
        <v>16</v>
      </c>
      <c r="J44" s="21"/>
      <c r="K44" s="26"/>
      <c r="L44" s="21"/>
      <c r="M44" s="21"/>
      <c r="N44" s="21"/>
      <c r="O44" s="21"/>
      <c r="P44" s="21"/>
      <c r="Q44" s="22">
        <v>1</v>
      </c>
      <c r="R44" s="21"/>
      <c r="S44" s="21"/>
      <c r="T44" s="21"/>
      <c r="U44" s="23"/>
      <c r="V44" s="31">
        <f t="shared" si="0"/>
        <v>1</v>
      </c>
    </row>
    <row r="45" spans="1:22" ht="15.75" customHeight="1" x14ac:dyDescent="0.25">
      <c r="A45" s="108"/>
      <c r="B45" s="101"/>
      <c r="C45" s="101"/>
      <c r="D45" s="101"/>
      <c r="E45" s="101"/>
      <c r="F45" s="101"/>
      <c r="G45" s="101"/>
      <c r="H45" s="106"/>
      <c r="I45" s="24" t="s">
        <v>17</v>
      </c>
      <c r="J45" s="21"/>
      <c r="K45" s="21"/>
      <c r="L45" s="21"/>
      <c r="M45" s="26"/>
      <c r="N45" s="21"/>
      <c r="O45" s="21"/>
      <c r="P45" s="21"/>
      <c r="Q45" s="21"/>
      <c r="R45" s="21"/>
      <c r="S45" s="21"/>
      <c r="T45" s="21"/>
      <c r="U45" s="23"/>
      <c r="V45" s="16">
        <f t="shared" si="0"/>
        <v>0</v>
      </c>
    </row>
    <row r="46" spans="1:22" ht="15.75" customHeight="1" x14ac:dyDescent="0.25">
      <c r="A46" s="108">
        <v>25</v>
      </c>
      <c r="B46" s="101" t="s">
        <v>99</v>
      </c>
      <c r="C46" s="101" t="s">
        <v>50</v>
      </c>
      <c r="D46" s="101"/>
      <c r="E46" s="101"/>
      <c r="F46" s="101"/>
      <c r="G46" s="101"/>
      <c r="H46" s="106">
        <v>0</v>
      </c>
      <c r="I46" s="20" t="s">
        <v>16</v>
      </c>
      <c r="J46" s="21"/>
      <c r="K46" s="21"/>
      <c r="L46" s="21"/>
      <c r="M46" s="21"/>
      <c r="N46" s="21"/>
      <c r="O46" s="21"/>
      <c r="P46" s="21"/>
      <c r="Q46" s="22">
        <v>1</v>
      </c>
      <c r="R46" s="21"/>
      <c r="S46" s="21"/>
      <c r="T46" s="21"/>
      <c r="U46" s="23"/>
      <c r="V46" s="31">
        <f t="shared" si="0"/>
        <v>1</v>
      </c>
    </row>
    <row r="47" spans="1:22" ht="15.75" customHeight="1" x14ac:dyDescent="0.25">
      <c r="A47" s="108"/>
      <c r="B47" s="101"/>
      <c r="C47" s="101"/>
      <c r="D47" s="101"/>
      <c r="E47" s="101"/>
      <c r="F47" s="101"/>
      <c r="G47" s="101"/>
      <c r="H47" s="106"/>
      <c r="I47" s="24" t="s">
        <v>17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36"/>
      <c r="V47" s="16">
        <f t="shared" si="0"/>
        <v>0</v>
      </c>
    </row>
    <row r="48" spans="1:22" ht="15.75" customHeight="1" x14ac:dyDescent="0.25">
      <c r="A48" s="108">
        <v>26</v>
      </c>
      <c r="B48" s="101" t="s">
        <v>100</v>
      </c>
      <c r="C48" s="101" t="s">
        <v>50</v>
      </c>
      <c r="D48" s="101"/>
      <c r="E48" s="101"/>
      <c r="F48" s="101"/>
      <c r="G48" s="101"/>
      <c r="H48" s="106">
        <v>0</v>
      </c>
      <c r="I48" s="20" t="s">
        <v>16</v>
      </c>
      <c r="J48" s="21"/>
      <c r="K48" s="22">
        <v>1</v>
      </c>
      <c r="L48" s="21"/>
      <c r="M48" s="21"/>
      <c r="N48" s="21"/>
      <c r="O48" s="21"/>
      <c r="P48" s="21"/>
      <c r="Q48" s="21"/>
      <c r="R48" s="21"/>
      <c r="S48" s="21"/>
      <c r="T48" s="21"/>
      <c r="U48" s="36"/>
      <c r="V48" s="31">
        <f t="shared" si="0"/>
        <v>1</v>
      </c>
    </row>
    <row r="49" spans="1:22" ht="15.75" customHeight="1" x14ac:dyDescent="0.25">
      <c r="A49" s="108"/>
      <c r="B49" s="101"/>
      <c r="C49" s="101"/>
      <c r="D49" s="101"/>
      <c r="E49" s="101"/>
      <c r="F49" s="101"/>
      <c r="G49" s="101"/>
      <c r="H49" s="106"/>
      <c r="I49" s="24" t="s">
        <v>17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36"/>
      <c r="V49" s="16">
        <f t="shared" si="0"/>
        <v>0</v>
      </c>
    </row>
    <row r="50" spans="1:22" ht="16.5" customHeight="1" x14ac:dyDescent="0.25">
      <c r="A50" s="108">
        <v>27</v>
      </c>
      <c r="B50" s="101" t="s">
        <v>77</v>
      </c>
      <c r="C50" s="101" t="s">
        <v>78</v>
      </c>
      <c r="D50" s="101"/>
      <c r="E50" s="101"/>
      <c r="F50" s="101"/>
      <c r="G50" s="101"/>
      <c r="H50" s="106">
        <v>0</v>
      </c>
      <c r="I50" s="20" t="s">
        <v>16</v>
      </c>
      <c r="J50" s="21"/>
      <c r="K50" s="21"/>
      <c r="L50" s="26"/>
      <c r="M50" s="26"/>
      <c r="N50" s="21"/>
      <c r="O50" s="21"/>
      <c r="P50" s="22">
        <v>1</v>
      </c>
      <c r="Q50" s="22">
        <v>1</v>
      </c>
      <c r="R50" s="21"/>
      <c r="S50" s="21"/>
      <c r="T50" s="21"/>
      <c r="U50" s="36"/>
      <c r="V50" s="31">
        <f t="shared" si="0"/>
        <v>2</v>
      </c>
    </row>
    <row r="51" spans="1:22" ht="16.5" customHeight="1" x14ac:dyDescent="0.25">
      <c r="A51" s="108"/>
      <c r="B51" s="101"/>
      <c r="C51" s="101"/>
      <c r="D51" s="101"/>
      <c r="E51" s="101"/>
      <c r="F51" s="101"/>
      <c r="G51" s="101"/>
      <c r="H51" s="106"/>
      <c r="I51" s="24" t="s">
        <v>17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3"/>
      <c r="V51" s="16">
        <f t="shared" si="0"/>
        <v>0</v>
      </c>
    </row>
    <row r="52" spans="1:22" ht="15.75" customHeight="1" x14ac:dyDescent="0.25">
      <c r="A52" s="108">
        <v>28</v>
      </c>
      <c r="B52" s="101" t="s">
        <v>45</v>
      </c>
      <c r="C52" s="101" t="s">
        <v>57</v>
      </c>
      <c r="D52" s="101">
        <v>40</v>
      </c>
      <c r="E52" s="101">
        <v>6</v>
      </c>
      <c r="F52" s="101">
        <v>6</v>
      </c>
      <c r="G52" s="101" t="s">
        <v>86</v>
      </c>
      <c r="H52" s="106">
        <v>0</v>
      </c>
      <c r="I52" s="20" t="s">
        <v>16</v>
      </c>
      <c r="J52" s="21"/>
      <c r="K52" s="21"/>
      <c r="L52" s="21"/>
      <c r="M52" s="26"/>
      <c r="N52" s="22">
        <v>1</v>
      </c>
      <c r="O52" s="21"/>
      <c r="P52" s="21"/>
      <c r="Q52" s="21"/>
      <c r="R52" s="21"/>
      <c r="S52" s="21"/>
      <c r="T52" s="22">
        <v>1</v>
      </c>
      <c r="U52" s="23"/>
      <c r="V52" s="31">
        <f t="shared" si="0"/>
        <v>2</v>
      </c>
    </row>
    <row r="53" spans="1:22" ht="15.75" customHeight="1" x14ac:dyDescent="0.25">
      <c r="A53" s="108"/>
      <c r="B53" s="101"/>
      <c r="C53" s="101"/>
      <c r="D53" s="101"/>
      <c r="E53" s="101"/>
      <c r="F53" s="101"/>
      <c r="G53" s="101"/>
      <c r="H53" s="106"/>
      <c r="I53" s="24" t="s">
        <v>17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6"/>
      <c r="U53" s="36"/>
      <c r="V53" s="16">
        <f t="shared" si="0"/>
        <v>0</v>
      </c>
    </row>
    <row r="54" spans="1:22" ht="15.75" customHeight="1" x14ac:dyDescent="0.25">
      <c r="A54" s="108">
        <v>29</v>
      </c>
      <c r="B54" s="101" t="s">
        <v>41</v>
      </c>
      <c r="C54" s="101" t="s">
        <v>48</v>
      </c>
      <c r="D54" s="101">
        <v>48</v>
      </c>
      <c r="E54" s="101">
        <v>14</v>
      </c>
      <c r="F54" s="101">
        <v>14</v>
      </c>
      <c r="G54" s="101" t="s">
        <v>86</v>
      </c>
      <c r="H54" s="106">
        <f>+F54</f>
        <v>14</v>
      </c>
      <c r="I54" s="20" t="s">
        <v>16</v>
      </c>
      <c r="J54" s="21"/>
      <c r="K54" s="26"/>
      <c r="L54" s="26"/>
      <c r="M54" s="22">
        <v>1</v>
      </c>
      <c r="N54" s="21"/>
      <c r="O54" s="21"/>
      <c r="P54" s="21"/>
      <c r="Q54" s="21"/>
      <c r="R54" s="21"/>
      <c r="S54" s="21"/>
      <c r="T54" s="21"/>
      <c r="U54" s="23"/>
      <c r="V54" s="31">
        <f t="shared" si="0"/>
        <v>1</v>
      </c>
    </row>
    <row r="55" spans="1:22" ht="15.75" customHeight="1" x14ac:dyDescent="0.25">
      <c r="A55" s="108"/>
      <c r="B55" s="101"/>
      <c r="C55" s="101"/>
      <c r="D55" s="101"/>
      <c r="E55" s="101"/>
      <c r="F55" s="101"/>
      <c r="G55" s="101"/>
      <c r="H55" s="106"/>
      <c r="I55" s="24" t="s">
        <v>17</v>
      </c>
      <c r="J55" s="21"/>
      <c r="K55" s="26"/>
      <c r="L55" s="26"/>
      <c r="M55" s="26"/>
      <c r="N55" s="26"/>
      <c r="O55" s="21"/>
      <c r="P55" s="21"/>
      <c r="Q55" s="21"/>
      <c r="R55" s="21"/>
      <c r="S55" s="21"/>
      <c r="T55" s="21"/>
      <c r="U55" s="23"/>
      <c r="V55" s="16">
        <f t="shared" si="0"/>
        <v>0</v>
      </c>
    </row>
    <row r="56" spans="1:22" ht="17.25" customHeight="1" x14ac:dyDescent="0.25">
      <c r="A56" s="108">
        <v>30</v>
      </c>
      <c r="B56" s="101" t="s">
        <v>71</v>
      </c>
      <c r="C56" s="101" t="s">
        <v>60</v>
      </c>
      <c r="D56" s="101"/>
      <c r="E56" s="101"/>
      <c r="F56" s="101"/>
      <c r="G56" s="101"/>
      <c r="H56" s="106">
        <v>0</v>
      </c>
      <c r="I56" s="20" t="s">
        <v>16</v>
      </c>
      <c r="J56" s="21"/>
      <c r="K56" s="21"/>
      <c r="L56" s="21"/>
      <c r="M56" s="26"/>
      <c r="N56" s="21"/>
      <c r="O56" s="22">
        <v>1</v>
      </c>
      <c r="P56" s="21"/>
      <c r="Q56" s="21"/>
      <c r="R56" s="21"/>
      <c r="S56" s="26"/>
      <c r="T56" s="21"/>
      <c r="U56" s="6"/>
      <c r="V56" s="31">
        <f t="shared" si="0"/>
        <v>1</v>
      </c>
    </row>
    <row r="57" spans="1:22" ht="17.25" customHeight="1" x14ac:dyDescent="0.25">
      <c r="A57" s="108"/>
      <c r="B57" s="101"/>
      <c r="C57" s="101"/>
      <c r="D57" s="101"/>
      <c r="E57" s="101"/>
      <c r="F57" s="101"/>
      <c r="G57" s="101"/>
      <c r="H57" s="106"/>
      <c r="I57" s="24" t="s">
        <v>17</v>
      </c>
      <c r="J57" s="21"/>
      <c r="K57" s="21"/>
      <c r="L57" s="21"/>
      <c r="M57" s="21"/>
      <c r="N57" s="21"/>
      <c r="O57" s="21"/>
      <c r="P57" s="21"/>
      <c r="Q57" s="21"/>
      <c r="R57" s="21"/>
      <c r="S57" s="26"/>
      <c r="T57" s="21"/>
      <c r="U57" s="6"/>
      <c r="V57" s="16">
        <f t="shared" si="0"/>
        <v>0</v>
      </c>
    </row>
    <row r="58" spans="1:22" ht="22.5" customHeight="1" x14ac:dyDescent="0.25">
      <c r="A58" s="108">
        <v>32</v>
      </c>
      <c r="B58" s="101" t="s">
        <v>79</v>
      </c>
      <c r="C58" s="101" t="s">
        <v>80</v>
      </c>
      <c r="D58" s="101"/>
      <c r="E58" s="101"/>
      <c r="F58" s="101"/>
      <c r="G58" s="101"/>
      <c r="H58" s="106">
        <v>0</v>
      </c>
      <c r="I58" s="20" t="s">
        <v>16</v>
      </c>
      <c r="J58" s="21"/>
      <c r="K58" s="21"/>
      <c r="L58" s="21"/>
      <c r="M58" s="21"/>
      <c r="N58" s="21"/>
      <c r="O58" s="21"/>
      <c r="P58" s="26"/>
      <c r="Q58" s="22">
        <v>1</v>
      </c>
      <c r="R58" s="21"/>
      <c r="S58" s="21"/>
      <c r="T58" s="21"/>
      <c r="U58" s="6"/>
      <c r="V58" s="31">
        <f t="shared" si="0"/>
        <v>1</v>
      </c>
    </row>
    <row r="59" spans="1:22" ht="22.5" customHeight="1" x14ac:dyDescent="0.25">
      <c r="A59" s="108"/>
      <c r="B59" s="101"/>
      <c r="C59" s="101"/>
      <c r="D59" s="101"/>
      <c r="E59" s="101"/>
      <c r="F59" s="101"/>
      <c r="G59" s="101"/>
      <c r="H59" s="106"/>
      <c r="I59" s="24" t="s">
        <v>17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6"/>
      <c r="V59" s="16">
        <f t="shared" si="0"/>
        <v>0</v>
      </c>
    </row>
    <row r="60" spans="1:22" ht="17.25" customHeight="1" x14ac:dyDescent="0.25">
      <c r="A60" s="108">
        <v>33</v>
      </c>
      <c r="B60" s="101" t="s">
        <v>81</v>
      </c>
      <c r="C60" s="101" t="s">
        <v>31</v>
      </c>
      <c r="D60" s="101"/>
      <c r="E60" s="101"/>
      <c r="F60" s="101"/>
      <c r="G60" s="101"/>
      <c r="H60" s="106">
        <v>0</v>
      </c>
      <c r="I60" s="20" t="s">
        <v>16</v>
      </c>
      <c r="J60" s="21"/>
      <c r="K60" s="21"/>
      <c r="L60" s="22">
        <v>1</v>
      </c>
      <c r="M60" s="22">
        <v>1</v>
      </c>
      <c r="N60" s="21"/>
      <c r="O60" s="26"/>
      <c r="P60" s="21"/>
      <c r="Q60" s="21"/>
      <c r="R60" s="21"/>
      <c r="S60" s="21"/>
      <c r="T60" s="21"/>
      <c r="U60" s="6"/>
      <c r="V60" s="31">
        <f t="shared" si="0"/>
        <v>2</v>
      </c>
    </row>
    <row r="61" spans="1:22" ht="17.25" customHeight="1" x14ac:dyDescent="0.25">
      <c r="A61" s="108"/>
      <c r="B61" s="101"/>
      <c r="C61" s="101"/>
      <c r="D61" s="101"/>
      <c r="E61" s="101"/>
      <c r="F61" s="101"/>
      <c r="G61" s="101"/>
      <c r="H61" s="106"/>
      <c r="I61" s="24" t="s">
        <v>17</v>
      </c>
      <c r="J61" s="21"/>
      <c r="K61" s="21"/>
      <c r="L61" s="21"/>
      <c r="M61" s="21"/>
      <c r="N61" s="21"/>
      <c r="O61" s="26"/>
      <c r="P61" s="21"/>
      <c r="Q61" s="21"/>
      <c r="R61" s="21"/>
      <c r="S61" s="21"/>
      <c r="T61" s="21"/>
      <c r="U61" s="6"/>
      <c r="V61" s="16">
        <f t="shared" si="0"/>
        <v>0</v>
      </c>
    </row>
    <row r="62" spans="1:22" ht="17.25" customHeight="1" x14ac:dyDescent="0.25">
      <c r="A62" s="108">
        <v>34</v>
      </c>
      <c r="B62" s="101" t="s">
        <v>101</v>
      </c>
      <c r="C62" s="101" t="s">
        <v>32</v>
      </c>
      <c r="D62" s="101"/>
      <c r="E62" s="101"/>
      <c r="F62" s="101"/>
      <c r="G62" s="101"/>
      <c r="H62" s="106">
        <v>0</v>
      </c>
      <c r="I62" s="20" t="s">
        <v>16</v>
      </c>
      <c r="J62" s="21"/>
      <c r="K62" s="21"/>
      <c r="L62" s="21"/>
      <c r="M62" s="22">
        <v>1</v>
      </c>
      <c r="N62" s="21"/>
      <c r="O62" s="21"/>
      <c r="P62" s="21"/>
      <c r="Q62" s="21"/>
      <c r="R62" s="21"/>
      <c r="S62" s="26"/>
      <c r="T62" s="21"/>
      <c r="U62" s="6"/>
      <c r="V62" s="31">
        <f>SUM(J62:U62)</f>
        <v>1</v>
      </c>
    </row>
    <row r="63" spans="1:22" ht="17.25" customHeight="1" x14ac:dyDescent="0.25">
      <c r="A63" s="108"/>
      <c r="B63" s="101"/>
      <c r="C63" s="101"/>
      <c r="D63" s="101"/>
      <c r="E63" s="101"/>
      <c r="F63" s="101"/>
      <c r="G63" s="101"/>
      <c r="H63" s="106"/>
      <c r="I63" s="24" t="s">
        <v>17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5"/>
      <c r="V63" s="16">
        <f>SUM(J63:U63)</f>
        <v>0</v>
      </c>
    </row>
    <row r="64" spans="1:22" ht="17.25" customHeight="1" x14ac:dyDescent="0.25">
      <c r="A64" s="108">
        <v>35</v>
      </c>
      <c r="B64" s="101" t="s">
        <v>82</v>
      </c>
      <c r="C64" s="101" t="s">
        <v>85</v>
      </c>
      <c r="D64" s="101"/>
      <c r="E64" s="101"/>
      <c r="F64" s="101"/>
      <c r="G64" s="101"/>
      <c r="H64" s="106">
        <v>0</v>
      </c>
      <c r="I64" s="20" t="s">
        <v>16</v>
      </c>
      <c r="J64" s="21"/>
      <c r="K64" s="21"/>
      <c r="L64" s="21"/>
      <c r="M64" s="21"/>
      <c r="N64" s="21"/>
      <c r="O64" s="26"/>
      <c r="P64" s="21"/>
      <c r="Q64" s="21"/>
      <c r="R64" s="22">
        <v>1</v>
      </c>
      <c r="S64" s="21"/>
      <c r="T64" s="21"/>
      <c r="U64" s="6"/>
      <c r="V64" s="31">
        <f t="shared" si="0"/>
        <v>1</v>
      </c>
    </row>
    <row r="65" spans="1:22" ht="17.25" customHeight="1" x14ac:dyDescent="0.25">
      <c r="A65" s="108"/>
      <c r="B65" s="101"/>
      <c r="C65" s="101"/>
      <c r="D65" s="101"/>
      <c r="E65" s="101"/>
      <c r="F65" s="101"/>
      <c r="G65" s="101"/>
      <c r="H65" s="106"/>
      <c r="I65" s="24" t="s">
        <v>17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6"/>
      <c r="V65" s="16">
        <f t="shared" si="0"/>
        <v>0</v>
      </c>
    </row>
    <row r="66" spans="1:22" ht="17.25" customHeight="1" x14ac:dyDescent="0.25">
      <c r="A66" s="108">
        <v>36</v>
      </c>
      <c r="B66" s="101" t="s">
        <v>83</v>
      </c>
      <c r="C66" s="101" t="s">
        <v>84</v>
      </c>
      <c r="D66" s="101">
        <v>2</v>
      </c>
      <c r="E66" s="101">
        <v>250</v>
      </c>
      <c r="F66" s="101"/>
      <c r="G66" s="101"/>
      <c r="H66" s="106">
        <v>0</v>
      </c>
      <c r="I66" s="20" t="s">
        <v>16</v>
      </c>
      <c r="J66" s="21"/>
      <c r="K66" s="21"/>
      <c r="L66" s="21"/>
      <c r="M66" s="21"/>
      <c r="N66" s="22">
        <v>1</v>
      </c>
      <c r="O66" s="21"/>
      <c r="P66" s="26"/>
      <c r="Q66" s="21"/>
      <c r="R66" s="22">
        <v>1</v>
      </c>
      <c r="S66" s="21"/>
      <c r="T66" s="21"/>
      <c r="U66" s="6"/>
      <c r="V66" s="31">
        <f t="shared" ref="V66:V71" si="6">SUM(J66:U66)</f>
        <v>2</v>
      </c>
    </row>
    <row r="67" spans="1:22" ht="17.25" customHeight="1" x14ac:dyDescent="0.25">
      <c r="A67" s="108"/>
      <c r="B67" s="101"/>
      <c r="C67" s="101"/>
      <c r="D67" s="101"/>
      <c r="E67" s="101"/>
      <c r="F67" s="101"/>
      <c r="G67" s="101"/>
      <c r="H67" s="106"/>
      <c r="I67" s="24" t="s">
        <v>17</v>
      </c>
      <c r="J67" s="6"/>
      <c r="K67" s="6"/>
      <c r="L67" s="6"/>
      <c r="M67" s="6"/>
      <c r="N67" s="6"/>
      <c r="O67" s="6"/>
      <c r="P67" s="6"/>
      <c r="Q67" s="6"/>
      <c r="R67" s="35"/>
      <c r="S67" s="35"/>
      <c r="T67" s="35"/>
      <c r="U67" s="6"/>
      <c r="V67" s="25">
        <f t="shared" si="6"/>
        <v>0</v>
      </c>
    </row>
    <row r="68" spans="1:22" ht="18" customHeight="1" x14ac:dyDescent="0.25">
      <c r="A68" s="108">
        <v>37</v>
      </c>
      <c r="B68" s="101" t="s">
        <v>91</v>
      </c>
      <c r="C68" s="101" t="s">
        <v>92</v>
      </c>
      <c r="D68" s="101">
        <v>48</v>
      </c>
      <c r="E68" s="101">
        <v>1</v>
      </c>
      <c r="F68" s="101">
        <v>1</v>
      </c>
      <c r="G68" s="101" t="s">
        <v>86</v>
      </c>
      <c r="H68" s="106">
        <f>+F68</f>
        <v>1</v>
      </c>
      <c r="I68" s="20" t="s">
        <v>16</v>
      </c>
      <c r="J68" s="21"/>
      <c r="K68" s="26"/>
      <c r="L68" s="26"/>
      <c r="M68" s="26"/>
      <c r="N68" s="26"/>
      <c r="O68" s="22">
        <v>1</v>
      </c>
      <c r="P68" s="26"/>
      <c r="Q68" s="21"/>
      <c r="R68" s="21"/>
      <c r="S68" s="21"/>
      <c r="T68" s="21"/>
      <c r="U68" s="6"/>
      <c r="V68" s="32">
        <f t="shared" si="6"/>
        <v>1</v>
      </c>
    </row>
    <row r="69" spans="1:22" ht="18" customHeight="1" x14ac:dyDescent="0.25">
      <c r="A69" s="108"/>
      <c r="B69" s="101"/>
      <c r="C69" s="101"/>
      <c r="D69" s="101"/>
      <c r="E69" s="101"/>
      <c r="F69" s="101"/>
      <c r="G69" s="101"/>
      <c r="H69" s="106"/>
      <c r="I69" s="24" t="s">
        <v>17</v>
      </c>
      <c r="J69" s="6"/>
      <c r="K69" s="26"/>
      <c r="L69" s="26"/>
      <c r="M69" s="35"/>
      <c r="N69" s="35"/>
      <c r="O69" s="35"/>
      <c r="P69" s="35"/>
      <c r="Q69" s="6"/>
      <c r="R69" s="6"/>
      <c r="S69" s="6"/>
      <c r="T69" s="6"/>
      <c r="U69" s="6"/>
      <c r="V69" s="25">
        <f t="shared" si="6"/>
        <v>0</v>
      </c>
    </row>
    <row r="70" spans="1:22" ht="20.25" customHeight="1" x14ac:dyDescent="0.25">
      <c r="A70" s="108">
        <v>38</v>
      </c>
      <c r="B70" s="101" t="s">
        <v>93</v>
      </c>
      <c r="C70" s="101" t="s">
        <v>94</v>
      </c>
      <c r="D70" s="101">
        <v>2</v>
      </c>
      <c r="E70" s="101">
        <v>250</v>
      </c>
      <c r="F70" s="101">
        <v>120</v>
      </c>
      <c r="G70" s="101">
        <v>119</v>
      </c>
      <c r="H70" s="106">
        <f>+G70+F70</f>
        <v>239</v>
      </c>
      <c r="I70" s="20" t="s">
        <v>16</v>
      </c>
      <c r="J70" s="21"/>
      <c r="K70" s="21"/>
      <c r="L70" s="21"/>
      <c r="M70" s="21"/>
      <c r="N70" s="26"/>
      <c r="O70" s="21"/>
      <c r="P70" s="21"/>
      <c r="Q70" s="22">
        <v>1</v>
      </c>
      <c r="R70" s="21"/>
      <c r="S70" s="21"/>
      <c r="T70" s="21"/>
      <c r="U70" s="6"/>
      <c r="V70" s="32">
        <f t="shared" si="6"/>
        <v>1</v>
      </c>
    </row>
    <row r="71" spans="1:22" ht="20.25" customHeight="1" x14ac:dyDescent="0.25">
      <c r="A71" s="108"/>
      <c r="B71" s="101"/>
      <c r="C71" s="101"/>
      <c r="D71" s="101"/>
      <c r="E71" s="101"/>
      <c r="F71" s="101"/>
      <c r="G71" s="101"/>
      <c r="H71" s="106"/>
      <c r="I71" s="24" t="s">
        <v>17</v>
      </c>
      <c r="J71" s="6"/>
      <c r="K71" s="6"/>
      <c r="L71" s="6"/>
      <c r="M71" s="6"/>
      <c r="N71" s="26"/>
      <c r="O71" s="6"/>
      <c r="P71" s="6"/>
      <c r="Q71" s="6"/>
      <c r="R71" s="6"/>
      <c r="S71" s="6"/>
      <c r="T71" s="6"/>
      <c r="U71" s="6"/>
      <c r="V71" s="25">
        <f t="shared" si="6"/>
        <v>0</v>
      </c>
    </row>
    <row r="72" spans="1:22" ht="20.25" customHeight="1" x14ac:dyDescent="0.25">
      <c r="A72" s="108">
        <v>2</v>
      </c>
      <c r="B72" s="110" t="s">
        <v>44</v>
      </c>
      <c r="C72" s="110" t="s">
        <v>52</v>
      </c>
      <c r="D72" s="101">
        <v>24</v>
      </c>
      <c r="E72" s="101">
        <v>54</v>
      </c>
      <c r="F72" s="101">
        <v>41</v>
      </c>
      <c r="G72" s="101" t="s">
        <v>86</v>
      </c>
      <c r="H72" s="106">
        <f>+F72</f>
        <v>41</v>
      </c>
      <c r="I72" s="20" t="s">
        <v>16</v>
      </c>
      <c r="J72" s="21"/>
      <c r="K72" s="26"/>
      <c r="L72" s="26"/>
      <c r="M72" s="26"/>
      <c r="N72" s="26"/>
      <c r="O72" s="26"/>
      <c r="P72" s="26"/>
      <c r="Q72" s="21"/>
      <c r="R72" s="21"/>
      <c r="S72" s="21"/>
      <c r="T72" s="22">
        <v>1</v>
      </c>
      <c r="U72" s="23"/>
      <c r="V72" s="31">
        <f>SUM(J72:U72)</f>
        <v>1</v>
      </c>
    </row>
    <row r="73" spans="1:22" ht="20.25" customHeight="1" x14ac:dyDescent="0.25">
      <c r="A73" s="108"/>
      <c r="B73" s="110"/>
      <c r="C73" s="110"/>
      <c r="D73" s="101"/>
      <c r="E73" s="101"/>
      <c r="F73" s="101"/>
      <c r="G73" s="101"/>
      <c r="H73" s="106"/>
      <c r="I73" s="24" t="s">
        <v>17</v>
      </c>
      <c r="J73" s="21"/>
      <c r="K73" s="21"/>
      <c r="L73" s="26"/>
      <c r="M73" s="26"/>
      <c r="N73" s="26"/>
      <c r="O73" s="26"/>
      <c r="P73" s="26"/>
      <c r="Q73" s="21"/>
      <c r="R73" s="21"/>
      <c r="S73" s="21"/>
      <c r="T73" s="21"/>
      <c r="U73" s="23"/>
      <c r="V73" s="16">
        <f>SUM(J73:U73)</f>
        <v>0</v>
      </c>
    </row>
    <row r="74" spans="1:22" ht="20.25" customHeight="1" x14ac:dyDescent="0.25">
      <c r="A74" s="37"/>
      <c r="B74" s="41"/>
      <c r="C74" s="41"/>
      <c r="D74" s="37"/>
      <c r="E74" s="37"/>
      <c r="F74" s="37"/>
      <c r="G74" s="37"/>
      <c r="H74" s="38"/>
      <c r="I74" s="39"/>
      <c r="J74" s="42"/>
      <c r="K74" s="42">
        <f>SUM(K4:K73)</f>
        <v>1</v>
      </c>
      <c r="L74" s="42">
        <f t="shared" ref="L74:U74" si="7">SUM(L4:L73)</f>
        <v>6</v>
      </c>
      <c r="M74" s="42">
        <f t="shared" si="7"/>
        <v>8</v>
      </c>
      <c r="N74" s="42">
        <f t="shared" si="7"/>
        <v>4</v>
      </c>
      <c r="O74" s="42">
        <f t="shared" si="7"/>
        <v>8</v>
      </c>
      <c r="P74" s="42">
        <f t="shared" si="7"/>
        <v>2</v>
      </c>
      <c r="Q74" s="42">
        <f t="shared" si="7"/>
        <v>7</v>
      </c>
      <c r="R74" s="42">
        <f t="shared" si="7"/>
        <v>7</v>
      </c>
      <c r="S74" s="42">
        <f t="shared" si="7"/>
        <v>3</v>
      </c>
      <c r="T74" s="42">
        <f t="shared" si="7"/>
        <v>2</v>
      </c>
      <c r="U74" s="42">
        <f t="shared" si="7"/>
        <v>0</v>
      </c>
      <c r="V74" s="40"/>
    </row>
    <row r="75" spans="1:22" x14ac:dyDescent="0.25">
      <c r="E75" s="1">
        <f>SUM(E4:E73)</f>
        <v>3030</v>
      </c>
      <c r="F75" s="1">
        <f>SUM(F4:F73)</f>
        <v>898</v>
      </c>
      <c r="G75" s="1">
        <f>SUM(G4:G73)</f>
        <v>3124</v>
      </c>
      <c r="H75" s="5">
        <f>SUM(H4:H66)</f>
        <v>3734</v>
      </c>
      <c r="T75" s="109"/>
      <c r="U75" s="109"/>
      <c r="V75" s="7" t="e">
        <f>+(V5+V73+#REF!+#REF!+#REF!+V7+V9+V13+V15+V17+V19+V21+V23+V25+V27+V29+V33+V31+V35+V37+V39+V41++V43+V45+V47+V49+V51+V53+V55+V57+#REF!+V59+V61+V63+V65+V67+V69+V71)/(V4+V72+#REF!+#REF!+#REF!+V6+V8+V12+V14+V16+V18+V20+V22+V24+V26+V28+V30+V32+V34+V36+V38+V40+V42+V44+V46+V48+V50+V52+V54+V56+#REF!+V58+V60+V62+V64+V66+V68+V70)</f>
        <v>#REF!</v>
      </c>
    </row>
    <row r="77" spans="1:22" x14ac:dyDescent="0.25">
      <c r="E77" s="4"/>
    </row>
  </sheetData>
  <mergeCells count="282">
    <mergeCell ref="B68:B69"/>
    <mergeCell ref="C68:C69"/>
    <mergeCell ref="D68:D69"/>
    <mergeCell ref="E68:E69"/>
    <mergeCell ref="F68:F69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H6:H7"/>
    <mergeCell ref="H14:H15"/>
    <mergeCell ref="A18:A19"/>
    <mergeCell ref="B18:B19"/>
    <mergeCell ref="C18:C19"/>
    <mergeCell ref="D18:D19"/>
    <mergeCell ref="E18:E19"/>
    <mergeCell ref="F18:F19"/>
    <mergeCell ref="G18:G19"/>
    <mergeCell ref="H18:H19"/>
    <mergeCell ref="B8:B9"/>
    <mergeCell ref="C8:C9"/>
    <mergeCell ref="F10:F11"/>
    <mergeCell ref="G10:G11"/>
    <mergeCell ref="H10:H11"/>
    <mergeCell ref="A8:A9"/>
    <mergeCell ref="D14:D15"/>
    <mergeCell ref="E14:E15"/>
    <mergeCell ref="F14:F15"/>
    <mergeCell ref="G14:G15"/>
    <mergeCell ref="F6:F7"/>
    <mergeCell ref="G6:G7"/>
    <mergeCell ref="B10:B11"/>
    <mergeCell ref="D10:D11"/>
    <mergeCell ref="B4:B5"/>
    <mergeCell ref="B72:B73"/>
    <mergeCell ref="A20:A21"/>
    <mergeCell ref="B20:B21"/>
    <mergeCell ref="C20:C21"/>
    <mergeCell ref="D20:D21"/>
    <mergeCell ref="E20:E21"/>
    <mergeCell ref="F20:F21"/>
    <mergeCell ref="A12:A13"/>
    <mergeCell ref="B12:B13"/>
    <mergeCell ref="C12:C13"/>
    <mergeCell ref="D12:D13"/>
    <mergeCell ref="E12:E13"/>
    <mergeCell ref="F12:F13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A68:A69"/>
    <mergeCell ref="A34:A35"/>
    <mergeCell ref="A36:A37"/>
    <mergeCell ref="A38:A39"/>
    <mergeCell ref="A40:A41"/>
    <mergeCell ref="A42:A43"/>
    <mergeCell ref="A44:A45"/>
    <mergeCell ref="A66:A67"/>
    <mergeCell ref="A62:A63"/>
    <mergeCell ref="A64:A65"/>
    <mergeCell ref="A46:A47"/>
    <mergeCell ref="A48:A49"/>
    <mergeCell ref="A50:A51"/>
    <mergeCell ref="A52:A53"/>
    <mergeCell ref="A54:A55"/>
    <mergeCell ref="A56:A57"/>
    <mergeCell ref="A58:A59"/>
    <mergeCell ref="A60:A61"/>
    <mergeCell ref="A22:A23"/>
    <mergeCell ref="A24:A25"/>
    <mergeCell ref="A26:A27"/>
    <mergeCell ref="A6:A7"/>
    <mergeCell ref="A28:A29"/>
    <mergeCell ref="A30:A31"/>
    <mergeCell ref="A10:A11"/>
    <mergeCell ref="A32:A33"/>
    <mergeCell ref="T75:U75"/>
    <mergeCell ref="D8:D9"/>
    <mergeCell ref="E8:E9"/>
    <mergeCell ref="F8:F9"/>
    <mergeCell ref="G8:G9"/>
    <mergeCell ref="H8:H9"/>
    <mergeCell ref="D56:D57"/>
    <mergeCell ref="E56:E57"/>
    <mergeCell ref="F56:F57"/>
    <mergeCell ref="G56:G57"/>
    <mergeCell ref="H56:H57"/>
    <mergeCell ref="C56:C57"/>
    <mergeCell ref="G72:G73"/>
    <mergeCell ref="H72:H73"/>
    <mergeCell ref="C72:C73"/>
    <mergeCell ref="B66:B67"/>
    <mergeCell ref="C4:C5"/>
    <mergeCell ref="C22:C23"/>
    <mergeCell ref="C24:C25"/>
    <mergeCell ref="C26:C27"/>
    <mergeCell ref="C28:C29"/>
    <mergeCell ref="C30:C31"/>
    <mergeCell ref="C32:C33"/>
    <mergeCell ref="C34:C35"/>
    <mergeCell ref="C36:C37"/>
    <mergeCell ref="C10:C11"/>
    <mergeCell ref="D66:D67"/>
    <mergeCell ref="E66:E67"/>
    <mergeCell ref="F66:F67"/>
    <mergeCell ref="G66:G67"/>
    <mergeCell ref="H66:H67"/>
    <mergeCell ref="C66:C67"/>
    <mergeCell ref="B62:B63"/>
    <mergeCell ref="D62:D63"/>
    <mergeCell ref="E62:E63"/>
    <mergeCell ref="F62:F63"/>
    <mergeCell ref="G62:G63"/>
    <mergeCell ref="H62:H63"/>
    <mergeCell ref="C62:C63"/>
    <mergeCell ref="D64:D65"/>
    <mergeCell ref="E64:E65"/>
    <mergeCell ref="F64:F65"/>
    <mergeCell ref="G64:G65"/>
    <mergeCell ref="H64:H65"/>
    <mergeCell ref="B64:B65"/>
    <mergeCell ref="C64:C65"/>
    <mergeCell ref="B60:B61"/>
    <mergeCell ref="D60:D61"/>
    <mergeCell ref="E60:E61"/>
    <mergeCell ref="F60:F61"/>
    <mergeCell ref="G60:G61"/>
    <mergeCell ref="H60:H61"/>
    <mergeCell ref="C60:C61"/>
    <mergeCell ref="B58:B59"/>
    <mergeCell ref="D58:D59"/>
    <mergeCell ref="E58:E59"/>
    <mergeCell ref="F58:F59"/>
    <mergeCell ref="G58:G59"/>
    <mergeCell ref="H58:H59"/>
    <mergeCell ref="C58:C59"/>
    <mergeCell ref="B56:B57"/>
    <mergeCell ref="B42:B43"/>
    <mergeCell ref="B54:B55"/>
    <mergeCell ref="D54:D55"/>
    <mergeCell ref="E54:E55"/>
    <mergeCell ref="F54:F55"/>
    <mergeCell ref="G54:G55"/>
    <mergeCell ref="H54:H55"/>
    <mergeCell ref="C54:C55"/>
    <mergeCell ref="B52:B53"/>
    <mergeCell ref="D52:D53"/>
    <mergeCell ref="E52:E53"/>
    <mergeCell ref="F52:F53"/>
    <mergeCell ref="G52:G53"/>
    <mergeCell ref="H52:H53"/>
    <mergeCell ref="C52:C53"/>
    <mergeCell ref="B50:B51"/>
    <mergeCell ref="D50:D51"/>
    <mergeCell ref="E50:E51"/>
    <mergeCell ref="F50:F51"/>
    <mergeCell ref="G50:G51"/>
    <mergeCell ref="H50:H51"/>
    <mergeCell ref="C50:C51"/>
    <mergeCell ref="B48:B49"/>
    <mergeCell ref="D48:D49"/>
    <mergeCell ref="E48:E49"/>
    <mergeCell ref="F48:F49"/>
    <mergeCell ref="G48:G49"/>
    <mergeCell ref="H48:H49"/>
    <mergeCell ref="C48:C49"/>
    <mergeCell ref="B46:B47"/>
    <mergeCell ref="D46:D47"/>
    <mergeCell ref="E46:E47"/>
    <mergeCell ref="F46:F47"/>
    <mergeCell ref="G46:G47"/>
    <mergeCell ref="H46:H47"/>
    <mergeCell ref="C46:C47"/>
    <mergeCell ref="B44:B45"/>
    <mergeCell ref="D44:D45"/>
    <mergeCell ref="E44:E45"/>
    <mergeCell ref="F44:F45"/>
    <mergeCell ref="G44:G45"/>
    <mergeCell ref="H44:H45"/>
    <mergeCell ref="C44:C45"/>
    <mergeCell ref="H42:H43"/>
    <mergeCell ref="C42:C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0:H41"/>
    <mergeCell ref="C40:C41"/>
    <mergeCell ref="B34:B35"/>
    <mergeCell ref="D34:D35"/>
    <mergeCell ref="E34:E35"/>
    <mergeCell ref="F34:F35"/>
    <mergeCell ref="G34:G35"/>
    <mergeCell ref="B38:B39"/>
    <mergeCell ref="D38:D39"/>
    <mergeCell ref="E38:E39"/>
    <mergeCell ref="F38:F39"/>
    <mergeCell ref="G38:G39"/>
    <mergeCell ref="H38:H39"/>
    <mergeCell ref="C38:C39"/>
    <mergeCell ref="B36:B37"/>
    <mergeCell ref="D36:D37"/>
    <mergeCell ref="E36:E37"/>
    <mergeCell ref="F36:F37"/>
    <mergeCell ref="G36:G37"/>
    <mergeCell ref="D28:D29"/>
    <mergeCell ref="H36:H37"/>
    <mergeCell ref="E28:E29"/>
    <mergeCell ref="F28:F29"/>
    <mergeCell ref="G28:G29"/>
    <mergeCell ref="H28:H29"/>
    <mergeCell ref="H34:H35"/>
    <mergeCell ref="D32:D33"/>
    <mergeCell ref="E32:E33"/>
    <mergeCell ref="F32:F33"/>
    <mergeCell ref="G32:G33"/>
    <mergeCell ref="H32:H33"/>
    <mergeCell ref="G12:G13"/>
    <mergeCell ref="B32:B33"/>
    <mergeCell ref="D4:D5"/>
    <mergeCell ref="E4:E5"/>
    <mergeCell ref="F4:F5"/>
    <mergeCell ref="G4:G5"/>
    <mergeCell ref="H4:H5"/>
    <mergeCell ref="B26:B27"/>
    <mergeCell ref="D26:D27"/>
    <mergeCell ref="E26:E27"/>
    <mergeCell ref="F26:F27"/>
    <mergeCell ref="G26:G27"/>
    <mergeCell ref="H26:H27"/>
    <mergeCell ref="B24:B25"/>
    <mergeCell ref="D24:D25"/>
    <mergeCell ref="E24:E25"/>
    <mergeCell ref="H24:H25"/>
    <mergeCell ref="B30:B31"/>
    <mergeCell ref="D30:D31"/>
    <mergeCell ref="E30:E31"/>
    <mergeCell ref="F30:F31"/>
    <mergeCell ref="G30:G31"/>
    <mergeCell ref="H30:H31"/>
    <mergeCell ref="B28:B29"/>
    <mergeCell ref="G16:G17"/>
    <mergeCell ref="E10:E11"/>
    <mergeCell ref="A1:V2"/>
    <mergeCell ref="D72:D73"/>
    <mergeCell ref="E72:E73"/>
    <mergeCell ref="F72:F73"/>
    <mergeCell ref="B22:B23"/>
    <mergeCell ref="D22:D23"/>
    <mergeCell ref="E22:E23"/>
    <mergeCell ref="F22:F23"/>
    <mergeCell ref="G22:G23"/>
    <mergeCell ref="H22:H23"/>
    <mergeCell ref="H20:H21"/>
    <mergeCell ref="H12:H13"/>
    <mergeCell ref="H16:H17"/>
    <mergeCell ref="A4:A5"/>
    <mergeCell ref="A72:A73"/>
    <mergeCell ref="F24:F25"/>
    <mergeCell ref="G24:G25"/>
    <mergeCell ref="G20:G21"/>
    <mergeCell ref="B6:B7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BIENESTAR 2024</vt:lpstr>
      <vt:lpstr>PIC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Andrea Rincon Rodriguez</dc:creator>
  <cp:lastModifiedBy>Maria Fernanda Caceres Franco</cp:lastModifiedBy>
  <cp:lastPrinted>2023-03-31T16:25:48Z</cp:lastPrinted>
  <dcterms:created xsi:type="dcterms:W3CDTF">2019-07-15T16:20:15Z</dcterms:created>
  <dcterms:modified xsi:type="dcterms:W3CDTF">2024-01-30T22:12:11Z</dcterms:modified>
</cp:coreProperties>
</file>